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\\intern.jorton.dk\docs\Users$\khk\My Documents\Skabeloner\Til hjemmesiden\"/>
    </mc:Choice>
  </mc:AlternateContent>
  <xr:revisionPtr revIDLastSave="0" documentId="13_ncr:1_{33D85C86-8006-4294-B4FA-6B5A3A64423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Vejledning" sheetId="5" r:id="rId1"/>
    <sheet name="Slutopgørelse" sheetId="4" r:id="rId2"/>
    <sheet name="Acontobegæring" sheetId="1" r:id="rId3"/>
    <sheet name="Bilag A" sheetId="2" r:id="rId4"/>
  </sheets>
  <definedNames>
    <definedName name="_xlnm.Print_Area" localSheetId="2">Acontobegæring!$A$1:$J$47</definedName>
    <definedName name="_xlnm.Print_Area" localSheetId="3">'Bilag A'!$A$1:$G$420</definedName>
    <definedName name="_xlnm.Print_Area" localSheetId="1">Slutopgørelse!$A$1:$J$47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7" i="2" l="1"/>
  <c r="G386" i="2"/>
  <c r="G385" i="2"/>
  <c r="G345" i="2"/>
  <c r="G344" i="2"/>
  <c r="G343" i="2"/>
  <c r="G303" i="2"/>
  <c r="G302" i="2"/>
  <c r="G301" i="2"/>
  <c r="G261" i="2"/>
  <c r="G260" i="2"/>
  <c r="G259" i="2"/>
  <c r="G219" i="2"/>
  <c r="G218" i="2"/>
  <c r="G217" i="2"/>
  <c r="G177" i="2"/>
  <c r="G176" i="2"/>
  <c r="G175" i="2"/>
  <c r="G135" i="2"/>
  <c r="G134" i="2"/>
  <c r="G133" i="2"/>
  <c r="G93" i="2"/>
  <c r="G92" i="2"/>
  <c r="G91" i="2"/>
  <c r="G51" i="2"/>
  <c r="G50" i="2"/>
  <c r="G49" i="2"/>
  <c r="G9" i="2"/>
  <c r="G8" i="2"/>
  <c r="G7" i="2"/>
  <c r="D16" i="4"/>
  <c r="D15" i="4"/>
  <c r="D14" i="4"/>
  <c r="A378" i="2" l="1"/>
  <c r="A377" i="2"/>
  <c r="A336" i="2"/>
  <c r="A335" i="2"/>
  <c r="A294" i="2"/>
  <c r="A293" i="2"/>
  <c r="A252" i="2"/>
  <c r="A251" i="2"/>
  <c r="A210" i="2"/>
  <c r="A209" i="2"/>
  <c r="A168" i="2"/>
  <c r="A167" i="2"/>
  <c r="A126" i="2"/>
  <c r="A125" i="2"/>
  <c r="A84" i="2"/>
  <c r="A83" i="2"/>
  <c r="A42" i="2"/>
  <c r="A41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B387" i="2"/>
  <c r="B386" i="2"/>
  <c r="B385" i="2"/>
  <c r="C382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B345" i="2"/>
  <c r="B344" i="2"/>
  <c r="B343" i="2"/>
  <c r="C340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B303" i="2"/>
  <c r="B302" i="2"/>
  <c r="B301" i="2"/>
  <c r="C298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B261" i="2"/>
  <c r="B260" i="2"/>
  <c r="B259" i="2"/>
  <c r="C256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B219" i="2"/>
  <c r="B218" i="2"/>
  <c r="B217" i="2"/>
  <c r="C214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B177" i="2"/>
  <c r="B176" i="2"/>
  <c r="B175" i="2"/>
  <c r="C172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B135" i="2"/>
  <c r="B134" i="2"/>
  <c r="B133" i="2"/>
  <c r="C130" i="2"/>
  <c r="G124" i="2" l="1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B93" i="2"/>
  <c r="B92" i="2"/>
  <c r="B91" i="2"/>
  <c r="C88" i="2"/>
  <c r="B51" i="2"/>
  <c r="B50" i="2"/>
  <c r="B49" i="2"/>
  <c r="B9" i="2"/>
  <c r="B8" i="2"/>
  <c r="B7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C46" i="2"/>
  <c r="C4" i="2" l="1"/>
  <c r="C41" i="2" l="1"/>
  <c r="C55" i="2" s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C83" i="2" l="1"/>
  <c r="G42" i="2"/>
  <c r="G55" i="2" l="1"/>
  <c r="G84" i="2" s="1"/>
  <c r="G97" i="2" s="1"/>
  <c r="G126" i="2" s="1"/>
  <c r="E41" i="2"/>
  <c r="C97" i="2"/>
  <c r="G139" i="2" l="1"/>
  <c r="G168" i="2" s="1"/>
  <c r="G181" i="2" s="1"/>
  <c r="G210" i="2" s="1"/>
  <c r="G223" i="2" s="1"/>
  <c r="G252" i="2" s="1"/>
  <c r="G265" i="2" s="1"/>
  <c r="G294" i="2" s="1"/>
  <c r="G307" i="2" s="1"/>
  <c r="G336" i="2" s="1"/>
  <c r="G349" i="2" s="1"/>
  <c r="G378" i="2" s="1"/>
  <c r="G391" i="2" s="1"/>
  <c r="G420" i="2" s="1"/>
  <c r="J22" i="1" s="1"/>
  <c r="J24" i="1" s="1"/>
  <c r="J26" i="1" s="1"/>
  <c r="J27" i="1" s="1"/>
  <c r="J28" i="1" s="1"/>
  <c r="E83" i="2"/>
  <c r="C125" i="2"/>
  <c r="C139" i="2" s="1"/>
  <c r="C167" i="2" l="1"/>
  <c r="E125" i="2"/>
  <c r="E167" i="2" l="1"/>
  <c r="C181" i="2"/>
  <c r="C209" i="2" l="1"/>
  <c r="E209" i="2" l="1"/>
  <c r="C223" i="2"/>
  <c r="C251" i="2" l="1"/>
  <c r="C265" i="2" l="1"/>
  <c r="E251" i="2"/>
  <c r="C293" i="2" l="1"/>
  <c r="E293" i="2" l="1"/>
  <c r="C307" i="2"/>
  <c r="C335" i="2" l="1"/>
  <c r="C349" i="2" l="1"/>
  <c r="E335" i="2"/>
  <c r="C377" i="2" l="1"/>
  <c r="E377" i="2" l="1"/>
  <c r="C391" i="2"/>
  <c r="C419" i="2" l="1"/>
  <c r="E419" i="2" l="1"/>
  <c r="J22" i="4"/>
  <c r="J24" i="4" s="1"/>
  <c r="J26" i="4" s="1"/>
  <c r="J27" i="4" s="1"/>
  <c r="J28" i="4" s="1"/>
</calcChain>
</file>

<file path=xl/sharedStrings.xml><?xml version="1.0" encoding="utf-8"?>
<sst xmlns="http://schemas.openxmlformats.org/spreadsheetml/2006/main" count="199" uniqueCount="60">
  <si>
    <t>Sag</t>
  </si>
  <si>
    <t>Entreprise</t>
  </si>
  <si>
    <t>Entreprenør</t>
  </si>
  <si>
    <t>Dato</t>
  </si>
  <si>
    <t>Sag. nr.:</t>
  </si>
  <si>
    <t>Rekvisition</t>
  </si>
  <si>
    <t>Tilbageholdelse (mangelafhjælpning m.v.)</t>
  </si>
  <si>
    <t>Værdi af udført arbejde</t>
  </si>
  <si>
    <t>Tidligere udbetalt aconto</t>
  </si>
  <si>
    <t>Acontobegæring, ekskl. moms</t>
  </si>
  <si>
    <t>Moms</t>
  </si>
  <si>
    <t>Acontobegæring, inkl. moms</t>
  </si>
  <si>
    <t>kr.</t>
  </si>
  <si>
    <t>Pos. nr.</t>
  </si>
  <si>
    <t>Beskrivelse</t>
  </si>
  <si>
    <t>Beløb i alt</t>
  </si>
  <si>
    <t>Udført %</t>
  </si>
  <si>
    <t>Udført i kr.</t>
  </si>
  <si>
    <t>Samlet sum ekskl. moms</t>
  </si>
  <si>
    <t>Samlet sum ekskl. moms overføres til acontobegæringen</t>
  </si>
  <si>
    <t>Acontobegæring nr.</t>
  </si>
  <si>
    <t>Bilag A til acontobegæring nr.</t>
  </si>
  <si>
    <t>Dato:</t>
  </si>
  <si>
    <t>Entreprenørens stempel og underskrift</t>
  </si>
  <si>
    <t>Slutopgørelse</t>
  </si>
  <si>
    <t>Kontraktsum</t>
  </si>
  <si>
    <t>Slutopgørelse, ekskl. moms</t>
  </si>
  <si>
    <t>Slutopgørelse, inkl. moms</t>
  </si>
  <si>
    <t>Udført kontraktarbejde i henhold til bilag A</t>
  </si>
  <si>
    <t>Sagsopgave:</t>
  </si>
  <si>
    <t>Vejledning til brug af Acontobegæringsformular:</t>
  </si>
  <si>
    <t>Felter markeret med denne farve skal udfyldes</t>
  </si>
  <si>
    <t>Overført fra side 1</t>
  </si>
  <si>
    <t>Side 2</t>
  </si>
  <si>
    <t>Side 3</t>
  </si>
  <si>
    <t>Overført fra side 2</t>
  </si>
  <si>
    <t>Bilag A</t>
  </si>
  <si>
    <t>Faneblade</t>
  </si>
  <si>
    <t>sammen med sidste faktura på det givne projekt.</t>
  </si>
  <si>
    <t>Acontobegæring</t>
  </si>
  <si>
    <t>som bilag til fakturaen - samlet som én pdf-fil.</t>
  </si>
  <si>
    <t>• Denne fane skal kun benyttes ved slutopgørelse og skal alene udfyldes og fremsendes</t>
  </si>
  <si>
    <t>• Dette ark skal udfyldes ved her månedlig acontobegæring og fremsendes sammen med bilag A,</t>
  </si>
  <si>
    <t>• Tidligere fremendt aconto - I dette felt tastes værdien af udført arbejde for forrige acontobegæring</t>
  </si>
  <si>
    <t>• Bilag A udfyldes med posterne fra tilbudslisten.</t>
  </si>
  <si>
    <t>• Summen af Bilag A skal være lig med indgået kontrakt.</t>
  </si>
  <si>
    <t>Side 4</t>
  </si>
  <si>
    <t>Side 5</t>
  </si>
  <si>
    <t>Side 6</t>
  </si>
  <si>
    <t>Side 7</t>
  </si>
  <si>
    <t>Side 8</t>
  </si>
  <si>
    <t>Side 10</t>
  </si>
  <si>
    <t>Side 9</t>
  </si>
  <si>
    <t>Overført fra side 9</t>
  </si>
  <si>
    <t>Overført fra side 8</t>
  </si>
  <si>
    <t>Overført fra side 7</t>
  </si>
  <si>
    <t>Overført fra side 6</t>
  </si>
  <si>
    <t>Overført fra side 5</t>
  </si>
  <si>
    <t>Overført fra side 4</t>
  </si>
  <si>
    <t>Overført fra side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</si>
</sst>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b/>
      <sz val="8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F1C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9" fontId="0" fillId="0" borderId="0" xfId="0" applyNumberFormat="1"/>
    <xf numFmtId="0" fontId="2" fillId="0" borderId="0" xfId="0" applyFont="1"/>
    <xf numFmtId="4" fontId="0" fillId="0" borderId="0" xfId="0" applyNumberFormat="1"/>
    <xf numFmtId="4" fontId="0" fillId="0" borderId="1" xfId="0" applyNumberFormat="1" applyBorder="1"/>
    <xf numFmtId="4" fontId="2" fillId="0" borderId="2" xfId="0" applyNumberFormat="1" applyFont="1" applyBorder="1"/>
    <xf numFmtId="10" fontId="0" fillId="0" borderId="0" xfId="1" applyNumberFormat="1" applyFont="1"/>
    <xf numFmtId="10" fontId="0" fillId="0" borderId="1" xfId="1" applyNumberFormat="1" applyFont="1" applyBorder="1"/>
    <xf numFmtId="4" fontId="0" fillId="0" borderId="4" xfId="0" applyNumberFormat="1" applyBorder="1"/>
    <xf numFmtId="0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Border="1"/>
    <xf numFmtId="10" fontId="0" fillId="0" borderId="4" xfId="1" applyNumberFormat="1" applyFont="1" applyBorder="1"/>
    <xf numFmtId="4" fontId="0" fillId="0" borderId="5" xfId="0" applyNumberFormat="1" applyBorder="1"/>
    <xf numFmtId="4" fontId="0" fillId="0" borderId="6" xfId="0" applyNumberFormat="1" applyBorder="1"/>
    <xf numFmtId="10" fontId="0" fillId="0" borderId="0" xfId="1" applyNumberFormat="1" applyFont="1" applyBorder="1"/>
    <xf numFmtId="10" fontId="0" fillId="0" borderId="6" xfId="1" applyNumberFormat="1" applyFont="1" applyBorder="1"/>
    <xf numFmtId="4" fontId="2" fillId="0" borderId="6" xfId="0" applyNumberFormat="1" applyFont="1" applyBorder="1"/>
    <xf numFmtId="0" fontId="4" fillId="0" borderId="0" xfId="0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8" fillId="0" borderId="0" xfId="0" applyFont="1" applyBorder="1"/>
    <xf numFmtId="0" fontId="0" fillId="0" borderId="0" xfId="0" applyBorder="1"/>
    <xf numFmtId="0" fontId="7" fillId="0" borderId="0" xfId="0" applyFont="1" applyBorder="1"/>
    <xf numFmtId="0" fontId="10" fillId="0" borderId="0" xfId="0" applyFont="1" applyBorder="1"/>
    <xf numFmtId="0" fontId="9" fillId="0" borderId="0" xfId="0" applyFont="1" applyBorder="1"/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4" fontId="2" fillId="0" borderId="0" xfId="0" applyNumberFormat="1" applyFont="1" applyBorder="1"/>
    <xf numFmtId="0" fontId="0" fillId="0" borderId="0" xfId="0" applyBorder="1" applyAlignment="1">
      <alignment horizontal="center"/>
    </xf>
    <xf numFmtId="4" fontId="0" fillId="0" borderId="1" xfId="0" applyNumberFormat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0" fontId="0" fillId="2" borderId="0" xfId="0" applyFill="1"/>
    <xf numFmtId="0" fontId="3" fillId="0" borderId="1" xfId="0" applyFont="1" applyBorder="1" applyAlignment="1" applyProtection="1">
      <alignment horizontal="center"/>
      <protection locked="0"/>
    </xf>
    <xf numFmtId="4" fontId="0" fillId="0" borderId="0" xfId="0" applyNumberFormat="1" applyAlignment="1">
      <alignment horizontal="right"/>
    </xf>
    <xf numFmtId="0" fontId="0" fillId="0" borderId="0" xfId="0" applyProtection="1">
      <protection locked="0"/>
    </xf>
    <xf numFmtId="4" fontId="0" fillId="0" borderId="4" xfId="0" applyNumberFormat="1" applyBorder="1" applyProtection="1">
      <protection locked="0"/>
    </xf>
    <xf numFmtId="4" fontId="0" fillId="0" borderId="0" xfId="0" applyNumberFormat="1" applyBorder="1" applyProtection="1">
      <protection locked="0"/>
    </xf>
    <xf numFmtId="10" fontId="0" fillId="0" borderId="4" xfId="1" applyNumberFormat="1" applyFont="1" applyBorder="1" applyProtection="1">
      <protection locked="0"/>
    </xf>
    <xf numFmtId="10" fontId="0" fillId="0" borderId="0" xfId="1" applyNumberFormat="1" applyFont="1" applyBorder="1" applyProtection="1">
      <protection locked="0"/>
    </xf>
    <xf numFmtId="0" fontId="4" fillId="0" borderId="0" xfId="0" applyFont="1"/>
    <xf numFmtId="0" fontId="0" fillId="0" borderId="0" xfId="0" applyAlignment="1">
      <alignment horizontal="left" indent="1"/>
    </xf>
    <xf numFmtId="0" fontId="6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3" xfId="0" applyNumberFormat="1" applyBorder="1" applyAlignment="1" applyProtection="1">
      <alignment horizontal="left"/>
      <protection locked="0"/>
    </xf>
    <xf numFmtId="0" fontId="0" fillId="0" borderId="0" xfId="0" applyNumberFormat="1" applyBorder="1" applyAlignment="1" applyProtection="1">
      <alignment horizontal="left"/>
      <protection locked="0"/>
    </xf>
    <xf numFmtId="0" fontId="0" fillId="0" borderId="1" xfId="0" applyNumberFormat="1" applyBorder="1" applyAlignment="1" applyProtection="1">
      <alignment horizontal="left"/>
      <protection locked="0"/>
    </xf>
    <xf numFmtId="0" fontId="0" fillId="0" borderId="3" xfId="0" applyBorder="1" applyAlignment="1">
      <alignment horizontal="center"/>
    </xf>
    <xf numFmtId="0" fontId="0" fillId="0" borderId="3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Normal" xfId="0" builtinId="0"/>
    <cellStyle name="Procent" xfId="1" builtinId="5"/>
  </cellStyles>
  <dxfs count="4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C5F1C5"/>
        </patternFill>
      </fill>
    </dxf>
    <dxf>
      <fill>
        <patternFill>
          <bgColor rgb="FFC5F1C5"/>
        </patternFill>
      </fill>
    </dxf>
    <dxf>
      <fill>
        <patternFill>
          <bgColor rgb="FFC5F1C5"/>
        </patternFill>
      </fill>
    </dxf>
    <dxf>
      <fill>
        <patternFill>
          <bgColor rgb="FFC5F1C5"/>
        </patternFill>
      </fill>
    </dxf>
    <dxf>
      <fill>
        <patternFill>
          <bgColor rgb="FFC5F1C5"/>
        </patternFill>
      </fill>
    </dxf>
    <dxf>
      <fill>
        <patternFill>
          <bgColor rgb="FFC5F1C5"/>
        </patternFill>
      </fill>
    </dxf>
    <dxf>
      <fill>
        <patternFill>
          <bgColor rgb="FFC5F1C5"/>
        </patternFill>
      </fill>
    </dxf>
    <dxf>
      <fill>
        <patternFill>
          <bgColor rgb="FFC5F1C5"/>
        </patternFill>
      </fill>
    </dxf>
    <dxf>
      <font>
        <color theme="0"/>
      </font>
    </dxf>
    <dxf>
      <fill>
        <patternFill>
          <bgColor rgb="FFC5F1C5"/>
        </patternFill>
      </fill>
    </dxf>
    <dxf>
      <fill>
        <patternFill>
          <bgColor rgb="FFC5F1C5"/>
        </patternFill>
      </fill>
    </dxf>
    <dxf>
      <fill>
        <patternFill>
          <bgColor rgb="FFC5F1C5"/>
        </patternFill>
      </fill>
    </dxf>
    <dxf>
      <fill>
        <patternFill>
          <bgColor rgb="FFC5F1C5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C5F1C5"/>
      <color rgb="FFC529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E04B-D0F4-4271-A8FF-4D5E15A1DFA9}">
  <sheetPr codeName="Ark4"/>
  <dimension ref="B3:C20"/>
  <sheetViews>
    <sheetView showGridLines="0" tabSelected="1" workbookViewId="0"/>
  </sheetViews>
  <sheetFormatPr defaultRowHeight="14.25" x14ac:dyDescent="0.2"/>
  <cols>
    <col min="1" max="1" width="4" customWidth="1"/>
    <col min="2" max="2" width="6.625" customWidth="1"/>
  </cols>
  <sheetData>
    <row r="3" spans="2:3" ht="18" x14ac:dyDescent="0.25">
      <c r="B3" s="52" t="s">
        <v>30</v>
      </c>
    </row>
    <row r="5" spans="2:3" x14ac:dyDescent="0.2">
      <c r="B5" s="44"/>
      <c r="C5" t="s">
        <v>31</v>
      </c>
    </row>
    <row r="7" spans="2:3" ht="18" x14ac:dyDescent="0.25">
      <c r="B7" s="52" t="s">
        <v>37</v>
      </c>
    </row>
    <row r="8" spans="2:3" ht="15" x14ac:dyDescent="0.25">
      <c r="B8" s="3"/>
    </row>
    <row r="9" spans="2:3" ht="18" x14ac:dyDescent="0.25">
      <c r="C9" s="52" t="s">
        <v>24</v>
      </c>
    </row>
    <row r="10" spans="2:3" x14ac:dyDescent="0.2">
      <c r="C10" t="s">
        <v>41</v>
      </c>
    </row>
    <row r="11" spans="2:3" ht="18" x14ac:dyDescent="0.25">
      <c r="B11" s="52"/>
      <c r="C11" s="53" t="s">
        <v>38</v>
      </c>
    </row>
    <row r="13" spans="2:3" ht="18" x14ac:dyDescent="0.25">
      <c r="C13" s="52" t="s">
        <v>39</v>
      </c>
    </row>
    <row r="14" spans="2:3" x14ac:dyDescent="0.2">
      <c r="C14" t="s">
        <v>42</v>
      </c>
    </row>
    <row r="15" spans="2:3" x14ac:dyDescent="0.2">
      <c r="C15" s="53" t="s">
        <v>40</v>
      </c>
    </row>
    <row r="16" spans="2:3" x14ac:dyDescent="0.2">
      <c r="C16" t="s">
        <v>43</v>
      </c>
    </row>
    <row r="18" spans="3:3" ht="18" x14ac:dyDescent="0.25">
      <c r="C18" s="52" t="s">
        <v>36</v>
      </c>
    </row>
    <row r="19" spans="3:3" x14ac:dyDescent="0.2">
      <c r="C19" t="s">
        <v>44</v>
      </c>
    </row>
    <row r="20" spans="3:3" x14ac:dyDescent="0.2">
      <c r="C20" t="s">
        <v>45</v>
      </c>
    </row>
  </sheetData>
  <sheetProtection algorithmName="SHA-512" hashValue="twpaPi/77QsKfljR9y2U6j1I+8emmG95cx3GBLBDC6CrmLZr81Su2xmS2P8DzZaz11DHOZB3eUNT4cHO86Odcw==" saltValue="K3dYgpFqe3RVqwIAM2Ljc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9:J66"/>
  <sheetViews>
    <sheetView showGridLines="0" zoomScaleNormal="100" workbookViewId="0"/>
  </sheetViews>
  <sheetFormatPr defaultRowHeight="14.25" x14ac:dyDescent="0.2"/>
  <cols>
    <col min="1" max="2" width="3.625" customWidth="1"/>
    <col min="3" max="4" width="8.625" customWidth="1"/>
    <col min="5" max="5" width="3.625" customWidth="1"/>
    <col min="6" max="8" width="12.625" customWidth="1"/>
    <col min="9" max="9" width="2.625" customWidth="1"/>
    <col min="10" max="10" width="13.5" customWidth="1"/>
  </cols>
  <sheetData>
    <row r="9" spans="1:10" ht="24.95" customHeight="1" x14ac:dyDescent="0.35">
      <c r="A9" s="55" t="s">
        <v>24</v>
      </c>
      <c r="B9" s="55"/>
      <c r="C9" s="55"/>
      <c r="D9" s="55"/>
      <c r="E9" s="55"/>
      <c r="F9" s="55"/>
      <c r="G9" s="55"/>
      <c r="H9" s="55"/>
      <c r="I9" s="55"/>
      <c r="J9" s="55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5.95" customHeight="1" x14ac:dyDescent="0.2">
      <c r="A14" t="s">
        <v>0</v>
      </c>
      <c r="D14" s="60" t="str">
        <f>IF(Acontobegæring!D14="","",Acontobegæring!D14)</f>
        <v/>
      </c>
      <c r="E14" s="60"/>
      <c r="F14" s="60"/>
      <c r="G14" s="60"/>
      <c r="H14" t="s">
        <v>3</v>
      </c>
      <c r="I14" s="56"/>
      <c r="J14" s="56"/>
    </row>
    <row r="15" spans="1:10" ht="15.95" customHeight="1" x14ac:dyDescent="0.2">
      <c r="A15" t="s">
        <v>1</v>
      </c>
      <c r="D15" s="61" t="str">
        <f>IF(Acontobegæring!D15="","",Acontobegæring!D15)</f>
        <v/>
      </c>
      <c r="E15" s="61"/>
      <c r="F15" s="61"/>
      <c r="G15" s="61"/>
      <c r="H15" t="s">
        <v>4</v>
      </c>
      <c r="I15" s="57"/>
      <c r="J15" s="57"/>
    </row>
    <row r="16" spans="1:10" ht="15.95" customHeight="1" x14ac:dyDescent="0.2">
      <c r="A16" s="1" t="s">
        <v>2</v>
      </c>
      <c r="B16" s="1"/>
      <c r="C16" s="1"/>
      <c r="D16" s="62" t="str">
        <f>IF(Acontobegæring!D16="","",Acontobegæring!D16)</f>
        <v/>
      </c>
      <c r="E16" s="62"/>
      <c r="F16" s="62"/>
      <c r="G16" s="62"/>
      <c r="H16" s="1" t="s">
        <v>29</v>
      </c>
      <c r="I16" s="58"/>
      <c r="J16" s="58"/>
    </row>
    <row r="17" spans="1:10" ht="20.100000000000001" customHeight="1" x14ac:dyDescent="0.2"/>
    <row r="18" spans="1:10" ht="20.100000000000001" customHeight="1" x14ac:dyDescent="0.2"/>
    <row r="19" spans="1:10" ht="20.100000000000001" customHeight="1" x14ac:dyDescent="0.2"/>
    <row r="20" spans="1:10" ht="20.100000000000001" customHeight="1" x14ac:dyDescent="0.2"/>
    <row r="21" spans="1:10" ht="20.100000000000001" customHeight="1" x14ac:dyDescent="0.2"/>
    <row r="22" spans="1:10" ht="20.100000000000001" customHeight="1" x14ac:dyDescent="0.2">
      <c r="A22" t="s">
        <v>25</v>
      </c>
      <c r="I22" t="s">
        <v>12</v>
      </c>
      <c r="J22" s="9">
        <f>+'Bilag A'!C419</f>
        <v>0</v>
      </c>
    </row>
    <row r="23" spans="1:10" ht="20.100000000000001" customHeight="1" x14ac:dyDescent="0.2">
      <c r="A23" t="s">
        <v>6</v>
      </c>
      <c r="I23" t="s">
        <v>12</v>
      </c>
      <c r="J23" s="5"/>
    </row>
    <row r="24" spans="1:10" ht="20.100000000000001" customHeight="1" x14ac:dyDescent="0.2">
      <c r="A24" t="s">
        <v>7</v>
      </c>
      <c r="I24" t="s">
        <v>12</v>
      </c>
      <c r="J24" s="14">
        <f>+J22-J23</f>
        <v>0</v>
      </c>
    </row>
    <row r="25" spans="1:10" ht="20.100000000000001" customHeight="1" x14ac:dyDescent="0.2">
      <c r="A25" t="s">
        <v>8</v>
      </c>
      <c r="I25" t="s">
        <v>12</v>
      </c>
      <c r="J25" s="43"/>
    </row>
    <row r="26" spans="1:10" ht="20.100000000000001" customHeight="1" x14ac:dyDescent="0.2">
      <c r="A26" t="s">
        <v>26</v>
      </c>
      <c r="I26" t="s">
        <v>12</v>
      </c>
      <c r="J26" s="14">
        <f>+J24-J25</f>
        <v>0</v>
      </c>
    </row>
    <row r="27" spans="1:10" ht="20.100000000000001" customHeight="1" x14ac:dyDescent="0.2">
      <c r="A27" t="s">
        <v>10</v>
      </c>
      <c r="B27" s="2"/>
      <c r="I27" t="s">
        <v>12</v>
      </c>
      <c r="J27" s="5">
        <f>ROUND(J26*25%,2)</f>
        <v>0</v>
      </c>
    </row>
    <row r="28" spans="1:10" ht="20.100000000000001" customHeight="1" thickBot="1" x14ac:dyDescent="0.3">
      <c r="A28" s="3" t="s">
        <v>27</v>
      </c>
      <c r="I28" t="s">
        <v>12</v>
      </c>
      <c r="J28" s="6">
        <f>+J27+J26</f>
        <v>0</v>
      </c>
    </row>
    <row r="29" spans="1:10" ht="20.100000000000001" customHeight="1" x14ac:dyDescent="0.2"/>
    <row r="30" spans="1:10" ht="20.100000000000001" customHeight="1" x14ac:dyDescent="0.2"/>
    <row r="31" spans="1:10" ht="20.100000000000001" customHeight="1" x14ac:dyDescent="0.2"/>
    <row r="32" spans="1:10" ht="20.100000000000001" customHeight="1" x14ac:dyDescent="0.2"/>
    <row r="33" spans="1:10" ht="20.100000000000001" customHeight="1" x14ac:dyDescent="0.2">
      <c r="A33" t="s">
        <v>22</v>
      </c>
      <c r="C33" s="1"/>
      <c r="D33" s="1"/>
      <c r="G33" s="1"/>
      <c r="H33" s="1"/>
      <c r="I33" s="1"/>
      <c r="J33" s="1"/>
    </row>
    <row r="34" spans="1:10" ht="20.100000000000001" customHeight="1" x14ac:dyDescent="0.2">
      <c r="G34" s="59" t="s">
        <v>23</v>
      </c>
      <c r="H34" s="59"/>
      <c r="I34" s="59"/>
      <c r="J34" s="59"/>
    </row>
    <row r="35" spans="1:10" ht="20.100000000000001" customHeight="1" x14ac:dyDescent="0.2"/>
    <row r="36" spans="1:10" ht="20.100000000000001" customHeight="1" x14ac:dyDescent="0.2"/>
    <row r="37" spans="1:10" ht="20.100000000000001" customHeight="1" x14ac:dyDescent="0.2"/>
    <row r="38" spans="1:10" ht="20.100000000000001" customHeight="1" x14ac:dyDescent="0.2"/>
    <row r="39" spans="1:10" ht="20.100000000000001" customHeight="1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</row>
    <row r="40" spans="1:10" ht="15" customHeight="1" x14ac:dyDescent="0.2">
      <c r="A40" s="30"/>
      <c r="B40" s="31"/>
      <c r="C40" s="31"/>
      <c r="D40" s="31"/>
      <c r="E40" s="31"/>
      <c r="F40" s="31"/>
      <c r="G40" s="31"/>
      <c r="H40" s="31"/>
      <c r="I40" s="31"/>
      <c r="J40" s="31"/>
    </row>
    <row r="41" spans="1:10" ht="9.9499999999999993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</row>
    <row r="42" spans="1:10" ht="12.95" customHeight="1" x14ac:dyDescent="0.2">
      <c r="A42" s="30"/>
      <c r="B42" s="32"/>
      <c r="C42" s="32"/>
      <c r="D42" s="33"/>
      <c r="E42" s="34"/>
      <c r="F42" s="33"/>
      <c r="G42" s="33"/>
      <c r="H42" s="33"/>
      <c r="I42" s="33"/>
      <c r="J42" s="34"/>
    </row>
    <row r="43" spans="1:10" ht="12.95" customHeight="1" x14ac:dyDescent="0.2">
      <c r="A43" s="32"/>
      <c r="B43" s="32"/>
      <c r="C43" s="32"/>
      <c r="D43" s="34"/>
      <c r="E43" s="34"/>
      <c r="F43" s="34"/>
      <c r="G43" s="34"/>
      <c r="H43" s="34"/>
      <c r="I43" s="34"/>
      <c r="J43" s="34"/>
    </row>
    <row r="44" spans="1:10" ht="12.95" customHeight="1" x14ac:dyDescent="0.2">
      <c r="A44" s="32"/>
      <c r="B44" s="32"/>
      <c r="C44" s="32"/>
      <c r="D44" s="34"/>
      <c r="E44" s="34"/>
      <c r="F44" s="34"/>
      <c r="G44" s="34"/>
      <c r="H44" s="34"/>
      <c r="I44" s="34"/>
      <c r="J44" s="34"/>
    </row>
    <row r="45" spans="1:10" ht="12.95" customHeight="1" x14ac:dyDescent="0.2">
      <c r="A45" s="32"/>
      <c r="B45" s="32"/>
      <c r="C45" s="32"/>
      <c r="D45" s="34"/>
      <c r="E45" s="34"/>
      <c r="F45" s="34"/>
      <c r="G45" s="34"/>
      <c r="H45" s="34"/>
      <c r="I45" s="34"/>
      <c r="J45" s="34"/>
    </row>
    <row r="46" spans="1:10" ht="12.95" customHeight="1" x14ac:dyDescent="0.2">
      <c r="A46" s="32"/>
      <c r="B46" s="32"/>
      <c r="C46" s="32"/>
      <c r="D46" s="34"/>
      <c r="E46" s="34"/>
      <c r="F46" s="34"/>
      <c r="G46" s="34"/>
      <c r="H46" s="34"/>
      <c r="I46" s="34"/>
      <c r="J46" s="34"/>
    </row>
    <row r="47" spans="1:10" ht="12.95" customHeight="1" x14ac:dyDescent="0.2">
      <c r="A47" s="32"/>
      <c r="B47" s="32"/>
      <c r="C47" s="32"/>
      <c r="D47" s="34"/>
      <c r="E47" s="34"/>
      <c r="F47" s="34"/>
      <c r="G47" s="34"/>
      <c r="H47" s="34"/>
      <c r="I47" s="34"/>
      <c r="J47" s="34"/>
    </row>
    <row r="48" spans="1:10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</sheetData>
  <sheetProtection algorithmName="SHA-512" hashValue="A//z7dWJBhiEbhMfT01tLXMktWtG9aqN9UweKhiTDGcW27eKFwmlRId8rwb2wWsZffOSOAo7xOw1/W1DpSQmDg==" saltValue="gj6nsFI2l4mVWjm8Vz0DdQ==" spinCount="100000" sheet="1" objects="1" scenarios="1" formatCells="0" formatColumns="0" formatRows="0"/>
  <mergeCells count="9">
    <mergeCell ref="A39:J39"/>
    <mergeCell ref="A9:J9"/>
    <mergeCell ref="I14:J14"/>
    <mergeCell ref="I15:J15"/>
    <mergeCell ref="I16:J16"/>
    <mergeCell ref="G34:J34"/>
    <mergeCell ref="D14:G14"/>
    <mergeCell ref="D15:G15"/>
    <mergeCell ref="D16:G16"/>
  </mergeCells>
  <conditionalFormatting sqref="J22:J24 J26:J28">
    <cfRule type="cellIs" dxfId="43" priority="10" operator="equal">
      <formula>0</formula>
    </cfRule>
  </conditionalFormatting>
  <conditionalFormatting sqref="I14:J14">
    <cfRule type="expression" dxfId="42" priority="4">
      <formula>I14=""</formula>
    </cfRule>
  </conditionalFormatting>
  <conditionalFormatting sqref="I15:J15">
    <cfRule type="expression" dxfId="41" priority="3">
      <formula>I15=""</formula>
    </cfRule>
  </conditionalFormatting>
  <conditionalFormatting sqref="I16:J16">
    <cfRule type="expression" dxfId="40" priority="2">
      <formula>I16=""</formula>
    </cfRule>
  </conditionalFormatting>
  <conditionalFormatting sqref="J25">
    <cfRule type="expression" dxfId="39" priority="1">
      <formula>$J$25=""</formula>
    </cfRule>
  </conditionalFormatting>
  <pageMargins left="0.70866141732283472" right="0.59055118110236227" top="0.31496062992125984" bottom="0.39370078740157483" header="0.31496062992125984" footer="0.19685039370078741"/>
  <pageSetup paperSize="9" scale="99" orientation="portrait" r:id="rId1"/>
  <headerFooter>
    <oddHeader>&amp;R&amp;G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9:K66"/>
  <sheetViews>
    <sheetView showGridLines="0" zoomScaleNormal="100" workbookViewId="0"/>
  </sheetViews>
  <sheetFormatPr defaultRowHeight="14.25" x14ac:dyDescent="0.2"/>
  <cols>
    <col min="1" max="2" width="3.625" customWidth="1"/>
    <col min="3" max="4" width="8.625" customWidth="1"/>
    <col min="5" max="5" width="3.625" customWidth="1"/>
    <col min="6" max="8" width="12.625" customWidth="1"/>
    <col min="9" max="9" width="2.625" customWidth="1"/>
    <col min="10" max="10" width="13.5" bestFit="1" customWidth="1"/>
    <col min="11" max="11" width="3.625" customWidth="1"/>
  </cols>
  <sheetData>
    <row r="9" spans="1:11" ht="24.95" customHeight="1" x14ac:dyDescent="0.35">
      <c r="C9" s="55" t="s">
        <v>20</v>
      </c>
      <c r="D9" s="55"/>
      <c r="E9" s="55"/>
      <c r="F9" s="55"/>
      <c r="G9" s="45"/>
    </row>
    <row r="13" spans="1:1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31"/>
    </row>
    <row r="14" spans="1:11" ht="15.95" customHeight="1" x14ac:dyDescent="0.2">
      <c r="A14" t="s">
        <v>0</v>
      </c>
      <c r="D14" s="65"/>
      <c r="E14" s="65"/>
      <c r="F14" s="65"/>
      <c r="G14" s="65"/>
      <c r="H14" t="s">
        <v>3</v>
      </c>
      <c r="I14" s="56"/>
      <c r="J14" s="56"/>
      <c r="K14" s="38"/>
    </row>
    <row r="15" spans="1:11" ht="15.95" customHeight="1" x14ac:dyDescent="0.2">
      <c r="A15" t="s">
        <v>1</v>
      </c>
      <c r="D15" s="64"/>
      <c r="E15" s="64"/>
      <c r="F15" s="64"/>
      <c r="G15" s="64"/>
      <c r="H15" t="s">
        <v>4</v>
      </c>
      <c r="I15" s="57"/>
      <c r="J15" s="57"/>
      <c r="K15" s="36"/>
    </row>
    <row r="16" spans="1:11" ht="15.95" customHeight="1" x14ac:dyDescent="0.2">
      <c r="A16" s="1" t="s">
        <v>2</v>
      </c>
      <c r="B16" s="1"/>
      <c r="C16" s="1"/>
      <c r="D16" s="63"/>
      <c r="E16" s="63"/>
      <c r="F16" s="63"/>
      <c r="G16" s="63"/>
      <c r="H16" s="1" t="s">
        <v>29</v>
      </c>
      <c r="I16" s="58"/>
      <c r="J16" s="58"/>
      <c r="K16" s="39"/>
    </row>
    <row r="17" spans="1:11" ht="20.100000000000001" customHeight="1" x14ac:dyDescent="0.2"/>
    <row r="18" spans="1:11" ht="20.100000000000001" customHeight="1" x14ac:dyDescent="0.2"/>
    <row r="19" spans="1:11" ht="20.100000000000001" customHeight="1" x14ac:dyDescent="0.2"/>
    <row r="20" spans="1:11" ht="20.100000000000001" customHeight="1" x14ac:dyDescent="0.2"/>
    <row r="21" spans="1:11" ht="20.100000000000001" customHeight="1" x14ac:dyDescent="0.2"/>
    <row r="22" spans="1:11" ht="20.100000000000001" customHeight="1" x14ac:dyDescent="0.2">
      <c r="A22" t="s">
        <v>28</v>
      </c>
      <c r="I22" t="s">
        <v>12</v>
      </c>
      <c r="J22" s="9">
        <f>+'Bilag A'!G420</f>
        <v>0</v>
      </c>
      <c r="K22" s="12"/>
    </row>
    <row r="23" spans="1:11" ht="20.100000000000001" customHeight="1" x14ac:dyDescent="0.2">
      <c r="A23" t="s">
        <v>6</v>
      </c>
      <c r="I23" t="s">
        <v>12</v>
      </c>
      <c r="J23" s="42"/>
      <c r="K23" s="12"/>
    </row>
    <row r="24" spans="1:11" ht="20.100000000000001" customHeight="1" x14ac:dyDescent="0.2">
      <c r="A24" t="s">
        <v>7</v>
      </c>
      <c r="I24" t="s">
        <v>12</v>
      </c>
      <c r="J24" s="14">
        <f>+J22-J23</f>
        <v>0</v>
      </c>
      <c r="K24" s="12"/>
    </row>
    <row r="25" spans="1:11" ht="20.100000000000001" customHeight="1" x14ac:dyDescent="0.2">
      <c r="A25" t="s">
        <v>8</v>
      </c>
      <c r="I25" t="s">
        <v>12</v>
      </c>
      <c r="J25" s="43"/>
      <c r="K25" s="12"/>
    </row>
    <row r="26" spans="1:11" ht="20.100000000000001" customHeight="1" x14ac:dyDescent="0.2">
      <c r="A26" t="s">
        <v>9</v>
      </c>
      <c r="I26" t="s">
        <v>12</v>
      </c>
      <c r="J26" s="14">
        <f>+J24-J25</f>
        <v>0</v>
      </c>
      <c r="K26" s="12"/>
    </row>
    <row r="27" spans="1:11" ht="20.100000000000001" customHeight="1" x14ac:dyDescent="0.2">
      <c r="A27" t="s">
        <v>10</v>
      </c>
      <c r="B27" s="2"/>
      <c r="I27" t="s">
        <v>12</v>
      </c>
      <c r="J27" s="5">
        <f>ROUND(J26*25%,2)</f>
        <v>0</v>
      </c>
      <c r="K27" s="12"/>
    </row>
    <row r="28" spans="1:11" ht="20.100000000000001" customHeight="1" thickBot="1" x14ac:dyDescent="0.3">
      <c r="A28" s="3" t="s">
        <v>11</v>
      </c>
      <c r="I28" t="s">
        <v>12</v>
      </c>
      <c r="J28" s="6">
        <f>+J27+J26</f>
        <v>0</v>
      </c>
      <c r="K28" s="40"/>
    </row>
    <row r="29" spans="1:11" ht="20.100000000000001" customHeight="1" x14ac:dyDescent="0.2"/>
    <row r="30" spans="1:11" ht="20.100000000000001" customHeight="1" x14ac:dyDescent="0.2"/>
    <row r="31" spans="1:11" ht="20.100000000000001" customHeight="1" x14ac:dyDescent="0.2"/>
    <row r="32" spans="1:11" ht="20.100000000000001" customHeight="1" x14ac:dyDescent="0.2"/>
    <row r="33" spans="1:11" ht="20.100000000000001" customHeight="1" x14ac:dyDescent="0.2">
      <c r="A33" t="s">
        <v>22</v>
      </c>
      <c r="C33" s="1"/>
      <c r="D33" s="1"/>
      <c r="G33" s="1"/>
      <c r="H33" s="1"/>
      <c r="I33" s="1"/>
      <c r="J33" s="1"/>
      <c r="K33" s="31"/>
    </row>
    <row r="34" spans="1:11" ht="20.100000000000001" customHeight="1" x14ac:dyDescent="0.2">
      <c r="G34" s="59" t="s">
        <v>23</v>
      </c>
      <c r="H34" s="59"/>
      <c r="I34" s="59"/>
      <c r="J34" s="59"/>
      <c r="K34" s="41"/>
    </row>
    <row r="35" spans="1:11" ht="20.100000000000001" customHeight="1" x14ac:dyDescent="0.2"/>
    <row r="36" spans="1:11" ht="20.100000000000001" customHeight="1" x14ac:dyDescent="0.2"/>
    <row r="37" spans="1:11" ht="20.100000000000001" customHeight="1" x14ac:dyDescent="0.2"/>
    <row r="38" spans="1:11" ht="20.100000000000001" customHeight="1" x14ac:dyDescent="0.2"/>
    <row r="39" spans="1:11" ht="20.100000000000001" customHeight="1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35"/>
    </row>
    <row r="40" spans="1:11" ht="15" customHeight="1" x14ac:dyDescent="0.2">
      <c r="A40" s="22"/>
    </row>
    <row r="41" spans="1:11" ht="9.9499999999999993" customHeight="1" x14ac:dyDescent="0.2"/>
    <row r="42" spans="1:11" ht="12.95" customHeight="1" x14ac:dyDescent="0.2">
      <c r="A42" s="22"/>
      <c r="B42" s="21"/>
      <c r="C42" s="21"/>
      <c r="D42" s="24"/>
      <c r="E42" s="23"/>
      <c r="F42" s="24"/>
      <c r="G42" s="24"/>
      <c r="H42" s="24"/>
      <c r="I42" s="24"/>
      <c r="J42" s="23"/>
      <c r="K42" s="23"/>
    </row>
    <row r="43" spans="1:11" ht="12.95" customHeight="1" x14ac:dyDescent="0.2">
      <c r="A43" s="21"/>
      <c r="B43" s="21"/>
      <c r="C43" s="21"/>
      <c r="D43" s="23"/>
      <c r="E43" s="23"/>
      <c r="F43" s="23"/>
      <c r="G43" s="23"/>
      <c r="H43" s="23"/>
      <c r="I43" s="23"/>
      <c r="J43" s="23"/>
      <c r="K43" s="23"/>
    </row>
    <row r="44" spans="1:11" ht="12.95" customHeight="1" x14ac:dyDescent="0.2">
      <c r="A44" s="21"/>
      <c r="B44" s="21"/>
      <c r="C44" s="21"/>
      <c r="D44" s="23"/>
      <c r="E44" s="23"/>
      <c r="F44" s="23"/>
      <c r="G44" s="23"/>
      <c r="H44" s="23"/>
      <c r="I44" s="23"/>
      <c r="J44" s="23"/>
      <c r="K44" s="23"/>
    </row>
    <row r="45" spans="1:11" ht="12.95" customHeight="1" x14ac:dyDescent="0.2">
      <c r="A45" s="21"/>
      <c r="B45" s="21"/>
      <c r="C45" s="21"/>
      <c r="D45" s="23"/>
      <c r="E45" s="23"/>
      <c r="F45" s="23"/>
      <c r="G45" s="23"/>
      <c r="H45" s="23"/>
      <c r="I45" s="23"/>
      <c r="J45" s="23"/>
      <c r="K45" s="23"/>
    </row>
    <row r="46" spans="1:11" ht="12.95" customHeight="1" x14ac:dyDescent="0.2">
      <c r="A46" s="21"/>
      <c r="B46" s="21"/>
      <c r="C46" s="21"/>
      <c r="D46" s="23"/>
      <c r="E46" s="23"/>
      <c r="F46" s="23"/>
      <c r="G46" s="23"/>
      <c r="H46" s="23"/>
      <c r="I46" s="23"/>
      <c r="J46" s="23"/>
      <c r="K46" s="23"/>
    </row>
    <row r="47" spans="1:11" ht="12.95" customHeight="1" x14ac:dyDescent="0.2">
      <c r="A47" s="21"/>
      <c r="B47" s="21"/>
      <c r="C47" s="21"/>
      <c r="D47" s="23"/>
      <c r="E47" s="23"/>
      <c r="F47" s="23"/>
      <c r="G47" s="23"/>
      <c r="H47" s="23"/>
      <c r="I47" s="23"/>
      <c r="J47" s="23"/>
      <c r="K47" s="23"/>
    </row>
    <row r="48" spans="1:11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</sheetData>
  <sheetProtection algorithmName="SHA-512" hashValue="qQO/x8FsjQxjOl1qxb2UkbRHy00082F69CwDGJkqwc281SX+DgXC81ThFSZHHEGM5fc+vEz/+gpvLz4tjsLo1w==" saltValue="2wve8S7yNheycCNnblFp+Q==" spinCount="100000" sheet="1" objects="1" scenarios="1" formatCells="0" formatColumns="0" formatRows="0"/>
  <mergeCells count="9">
    <mergeCell ref="A39:J39"/>
    <mergeCell ref="I14:J14"/>
    <mergeCell ref="I15:J15"/>
    <mergeCell ref="I16:J16"/>
    <mergeCell ref="C9:F9"/>
    <mergeCell ref="G34:J34"/>
    <mergeCell ref="D16:G16"/>
    <mergeCell ref="D15:G15"/>
    <mergeCell ref="D14:G14"/>
  </mergeCells>
  <conditionalFormatting sqref="J22:J24 J26:J28">
    <cfRule type="cellIs" dxfId="38" priority="10" operator="equal">
      <formula>0</formula>
    </cfRule>
  </conditionalFormatting>
  <conditionalFormatting sqref="G9">
    <cfRule type="expression" dxfId="37" priority="7">
      <formula>$G$9=""</formula>
    </cfRule>
  </conditionalFormatting>
  <conditionalFormatting sqref="D14">
    <cfRule type="expression" dxfId="36" priority="8">
      <formula>D14=""</formula>
    </cfRule>
  </conditionalFormatting>
  <conditionalFormatting sqref="D15">
    <cfRule type="expression" dxfId="35" priority="6">
      <formula>D15=""</formula>
    </cfRule>
  </conditionalFormatting>
  <conditionalFormatting sqref="D16">
    <cfRule type="expression" dxfId="34" priority="5">
      <formula>D16=""</formula>
    </cfRule>
  </conditionalFormatting>
  <conditionalFormatting sqref="I14:J14">
    <cfRule type="expression" dxfId="33" priority="4">
      <formula>I14=""</formula>
    </cfRule>
  </conditionalFormatting>
  <conditionalFormatting sqref="I15:J15">
    <cfRule type="expression" dxfId="32" priority="3">
      <formula>I15=""</formula>
    </cfRule>
  </conditionalFormatting>
  <conditionalFormatting sqref="I16:J16">
    <cfRule type="expression" dxfId="31" priority="2">
      <formula>I16=""</formula>
    </cfRule>
  </conditionalFormatting>
  <conditionalFormatting sqref="J25">
    <cfRule type="expression" dxfId="30" priority="1">
      <formula>$J$25=""</formula>
    </cfRule>
  </conditionalFormatting>
  <pageMargins left="0.70866141732283472" right="0.59055118110236227" top="0.31496062992125984" bottom="0.39370078740157483" header="0.31496062992125984" footer="0.19685039370078741"/>
  <pageSetup paperSize="9" fitToHeight="0" orientation="portrait" r:id="rId1"/>
  <headerFooter>
    <oddHeader>&amp;R&amp;G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3:G420"/>
  <sheetViews>
    <sheetView showGridLines="0" zoomScaleNormal="100" workbookViewId="0"/>
  </sheetViews>
  <sheetFormatPr defaultRowHeight="20.100000000000001" customHeight="1" x14ac:dyDescent="0.2"/>
  <cols>
    <col min="1" max="1" width="10.5" bestFit="1" customWidth="1"/>
    <col min="2" max="2" width="38.625" customWidth="1"/>
    <col min="3" max="3" width="12.625" style="4" customWidth="1"/>
    <col min="4" max="4" width="2.625" style="4" customWidth="1"/>
    <col min="5" max="5" width="10.625" style="7" customWidth="1"/>
    <col min="6" max="6" width="2.625" style="7" customWidth="1"/>
    <col min="7" max="7" width="12.625" style="4" customWidth="1"/>
  </cols>
  <sheetData>
    <row r="3" spans="1:7" ht="20.100000000000001" customHeight="1" x14ac:dyDescent="0.25">
      <c r="B3" s="3"/>
    </row>
    <row r="4" spans="1:7" ht="20.100000000000001" customHeight="1" x14ac:dyDescent="0.25">
      <c r="B4" s="19" t="s">
        <v>21</v>
      </c>
      <c r="C4" s="20" t="str">
        <f>IF(Acontobegæring!$G$9="","",Acontobegæring!$G$9)</f>
        <v/>
      </c>
    </row>
    <row r="6" spans="1:7" ht="20.100000000000001" customHeight="1" x14ac:dyDescent="0.2">
      <c r="A6" s="1"/>
      <c r="B6" s="1"/>
      <c r="C6" s="5"/>
      <c r="D6" s="5"/>
      <c r="E6" s="8"/>
      <c r="F6" s="8"/>
      <c r="G6" s="5"/>
    </row>
    <row r="7" spans="1:7" ht="20.100000000000001" customHeight="1" x14ac:dyDescent="0.2">
      <c r="A7" t="s">
        <v>0</v>
      </c>
      <c r="B7" s="27" t="str">
        <f>IF(Acontobegæring!$D$14="","",Acontobegæring!$D$14)</f>
        <v/>
      </c>
      <c r="E7" s="4" t="s">
        <v>3</v>
      </c>
      <c r="F7" s="4"/>
      <c r="G7" s="11" t="str">
        <f>IF(Slutopgørelse!$I$14="",IF(Acontobegæring!$I$14="","",Acontobegæring!$I$14),Slutopgørelse!$I$14)</f>
        <v/>
      </c>
    </row>
    <row r="8" spans="1:7" ht="20.100000000000001" customHeight="1" x14ac:dyDescent="0.2">
      <c r="A8" t="s">
        <v>1</v>
      </c>
      <c r="B8" s="27" t="str">
        <f>IF(Acontobegæring!$D$15="","",Acontobegæring!$D$15)</f>
        <v/>
      </c>
      <c r="E8" s="4" t="s">
        <v>4</v>
      </c>
      <c r="F8" s="4"/>
      <c r="G8" s="10" t="str">
        <f>IF(Slutopgørelse!$I$15="",IF(Acontobegæring!$I$15="","",Acontobegæring!$I$15),Slutopgørelse!$I$15)</f>
        <v/>
      </c>
    </row>
    <row r="9" spans="1:7" ht="20.100000000000001" customHeight="1" x14ac:dyDescent="0.2">
      <c r="A9" s="1" t="s">
        <v>2</v>
      </c>
      <c r="B9" s="28" t="str">
        <f>IF(Acontobegæring!$D$16="","",Acontobegæring!$D$16)</f>
        <v/>
      </c>
      <c r="C9" s="5"/>
      <c r="D9" s="5"/>
      <c r="E9" s="5" t="s">
        <v>5</v>
      </c>
      <c r="F9" s="5"/>
      <c r="G9" s="29" t="str">
        <f>IF(Slutopgørelse!$I$16="",IF(Acontobegæring!$I$16="","",Acontobegæring!$I$16),Slutopgørelse!$I$16)</f>
        <v/>
      </c>
    </row>
    <row r="11" spans="1:7" ht="20.100000000000001" customHeight="1" x14ac:dyDescent="0.25">
      <c r="A11" s="3" t="s">
        <v>13</v>
      </c>
      <c r="B11" s="3" t="s">
        <v>14</v>
      </c>
      <c r="C11" s="25" t="s">
        <v>15</v>
      </c>
      <c r="D11" s="25"/>
      <c r="E11" s="26" t="s">
        <v>16</v>
      </c>
      <c r="G11" s="25" t="s">
        <v>17</v>
      </c>
    </row>
    <row r="13" spans="1:7" ht="20.100000000000001" customHeight="1" x14ac:dyDescent="0.2">
      <c r="A13" s="47"/>
      <c r="B13" s="47"/>
      <c r="C13" s="48"/>
      <c r="D13" s="12"/>
      <c r="E13" s="50"/>
      <c r="G13" s="9" t="str">
        <f>IF(AND(C13="",E13=""),"",C13*E13)</f>
        <v/>
      </c>
    </row>
    <row r="14" spans="1:7" ht="20.100000000000001" customHeight="1" x14ac:dyDescent="0.2">
      <c r="A14" s="47"/>
      <c r="B14" s="47"/>
      <c r="C14" s="48"/>
      <c r="D14" s="12"/>
      <c r="E14" s="50"/>
      <c r="G14" s="9" t="str">
        <f t="shared" ref="G14:G40" si="0">IF(AND(C14="",E14=""),"",C14*E14)</f>
        <v/>
      </c>
    </row>
    <row r="15" spans="1:7" ht="20.100000000000001" customHeight="1" x14ac:dyDescent="0.2">
      <c r="A15" s="47"/>
      <c r="B15" s="47"/>
      <c r="C15" s="48"/>
      <c r="D15" s="12"/>
      <c r="E15" s="50"/>
      <c r="G15" s="9" t="str">
        <f t="shared" si="0"/>
        <v/>
      </c>
    </row>
    <row r="16" spans="1:7" ht="20.100000000000001" customHeight="1" x14ac:dyDescent="0.2">
      <c r="A16" s="47"/>
      <c r="B16" s="47"/>
      <c r="C16" s="48"/>
      <c r="D16" s="12"/>
      <c r="E16" s="50"/>
      <c r="G16" s="9" t="str">
        <f t="shared" si="0"/>
        <v/>
      </c>
    </row>
    <row r="17" spans="1:7" ht="20.100000000000001" customHeight="1" x14ac:dyDescent="0.2">
      <c r="A17" s="47"/>
      <c r="B17" s="47"/>
      <c r="C17" s="48"/>
      <c r="D17" s="12"/>
      <c r="E17" s="50"/>
      <c r="G17" s="9" t="str">
        <f t="shared" si="0"/>
        <v/>
      </c>
    </row>
    <row r="18" spans="1:7" ht="20.100000000000001" customHeight="1" x14ac:dyDescent="0.2">
      <c r="A18" s="47"/>
      <c r="B18" s="47"/>
      <c r="C18" s="48"/>
      <c r="D18" s="12"/>
      <c r="E18" s="50"/>
      <c r="G18" s="9" t="str">
        <f t="shared" si="0"/>
        <v/>
      </c>
    </row>
    <row r="19" spans="1:7" ht="20.100000000000001" customHeight="1" x14ac:dyDescent="0.2">
      <c r="A19" s="47"/>
      <c r="B19" s="47"/>
      <c r="C19" s="48"/>
      <c r="D19" s="12"/>
      <c r="E19" s="50"/>
      <c r="G19" s="9" t="str">
        <f t="shared" si="0"/>
        <v/>
      </c>
    </row>
    <row r="20" spans="1:7" ht="20.100000000000001" customHeight="1" x14ac:dyDescent="0.2">
      <c r="A20" s="47"/>
      <c r="B20" s="47"/>
      <c r="C20" s="48"/>
      <c r="D20" s="12"/>
      <c r="E20" s="50"/>
      <c r="G20" s="9" t="str">
        <f t="shared" si="0"/>
        <v/>
      </c>
    </row>
    <row r="21" spans="1:7" ht="20.100000000000001" customHeight="1" x14ac:dyDescent="0.2">
      <c r="A21" s="47"/>
      <c r="B21" s="47"/>
      <c r="C21" s="48"/>
      <c r="D21" s="12"/>
      <c r="E21" s="50"/>
      <c r="G21" s="9" t="str">
        <f t="shared" si="0"/>
        <v/>
      </c>
    </row>
    <row r="22" spans="1:7" ht="20.100000000000001" customHeight="1" x14ac:dyDescent="0.2">
      <c r="A22" s="47"/>
      <c r="B22" s="47"/>
      <c r="C22" s="48"/>
      <c r="D22" s="12"/>
      <c r="E22" s="50"/>
      <c r="G22" s="9" t="str">
        <f t="shared" si="0"/>
        <v/>
      </c>
    </row>
    <row r="23" spans="1:7" ht="20.100000000000001" customHeight="1" x14ac:dyDescent="0.2">
      <c r="A23" s="47"/>
      <c r="B23" s="47"/>
      <c r="C23" s="48"/>
      <c r="D23" s="12"/>
      <c r="E23" s="50"/>
      <c r="G23" s="9" t="str">
        <f t="shared" si="0"/>
        <v/>
      </c>
    </row>
    <row r="24" spans="1:7" ht="20.100000000000001" customHeight="1" x14ac:dyDescent="0.2">
      <c r="A24" s="47"/>
      <c r="B24" s="47"/>
      <c r="C24" s="48"/>
      <c r="D24" s="12"/>
      <c r="E24" s="50"/>
      <c r="G24" s="9" t="str">
        <f t="shared" si="0"/>
        <v/>
      </c>
    </row>
    <row r="25" spans="1:7" ht="20.100000000000001" customHeight="1" x14ac:dyDescent="0.2">
      <c r="A25" s="47"/>
      <c r="B25" s="47"/>
      <c r="C25" s="48"/>
      <c r="D25" s="12"/>
      <c r="E25" s="50"/>
      <c r="G25" s="9" t="str">
        <f t="shared" si="0"/>
        <v/>
      </c>
    </row>
    <row r="26" spans="1:7" ht="20.100000000000001" customHeight="1" x14ac:dyDescent="0.2">
      <c r="A26" s="47"/>
      <c r="B26" s="47"/>
      <c r="C26" s="48"/>
      <c r="D26" s="12"/>
      <c r="E26" s="50"/>
      <c r="G26" s="9" t="str">
        <f t="shared" si="0"/>
        <v/>
      </c>
    </row>
    <row r="27" spans="1:7" ht="20.100000000000001" customHeight="1" x14ac:dyDescent="0.2">
      <c r="A27" s="47"/>
      <c r="B27" s="47"/>
      <c r="C27" s="48"/>
      <c r="D27" s="12"/>
      <c r="E27" s="50"/>
      <c r="G27" s="9" t="str">
        <f t="shared" si="0"/>
        <v/>
      </c>
    </row>
    <row r="28" spans="1:7" ht="20.100000000000001" customHeight="1" x14ac:dyDescent="0.2">
      <c r="A28" s="47"/>
      <c r="B28" s="47"/>
      <c r="C28" s="48"/>
      <c r="D28" s="12"/>
      <c r="E28" s="50"/>
      <c r="G28" s="9" t="str">
        <f t="shared" si="0"/>
        <v/>
      </c>
    </row>
    <row r="29" spans="1:7" ht="20.100000000000001" customHeight="1" x14ac:dyDescent="0.2">
      <c r="A29" s="47"/>
      <c r="B29" s="47"/>
      <c r="C29" s="48"/>
      <c r="D29" s="12"/>
      <c r="E29" s="50"/>
      <c r="G29" s="9" t="str">
        <f t="shared" si="0"/>
        <v/>
      </c>
    </row>
    <row r="30" spans="1:7" ht="20.100000000000001" customHeight="1" x14ac:dyDescent="0.2">
      <c r="A30" s="47"/>
      <c r="B30" s="47"/>
      <c r="C30" s="48"/>
      <c r="D30" s="12"/>
      <c r="E30" s="50"/>
      <c r="G30" s="9" t="str">
        <f t="shared" si="0"/>
        <v/>
      </c>
    </row>
    <row r="31" spans="1:7" ht="20.100000000000001" customHeight="1" x14ac:dyDescent="0.2">
      <c r="A31" s="47"/>
      <c r="B31" s="47"/>
      <c r="C31" s="48"/>
      <c r="D31" s="12"/>
      <c r="E31" s="50"/>
      <c r="G31" s="9" t="str">
        <f t="shared" si="0"/>
        <v/>
      </c>
    </row>
    <row r="32" spans="1:7" ht="20.100000000000001" customHeight="1" x14ac:dyDescent="0.2">
      <c r="A32" s="47"/>
      <c r="B32" s="47"/>
      <c r="C32" s="48"/>
      <c r="D32" s="12"/>
      <c r="E32" s="50"/>
      <c r="G32" s="9" t="str">
        <f t="shared" si="0"/>
        <v/>
      </c>
    </row>
    <row r="33" spans="1:7" ht="20.100000000000001" customHeight="1" x14ac:dyDescent="0.2">
      <c r="A33" s="47"/>
      <c r="B33" s="47"/>
      <c r="C33" s="48"/>
      <c r="D33" s="12"/>
      <c r="E33" s="50"/>
      <c r="G33" s="9" t="str">
        <f t="shared" si="0"/>
        <v/>
      </c>
    </row>
    <row r="34" spans="1:7" ht="20.100000000000001" customHeight="1" x14ac:dyDescent="0.2">
      <c r="A34" s="47"/>
      <c r="B34" s="47"/>
      <c r="C34" s="48"/>
      <c r="D34" s="12"/>
      <c r="E34" s="50"/>
      <c r="G34" s="9" t="str">
        <f t="shared" si="0"/>
        <v/>
      </c>
    </row>
    <row r="35" spans="1:7" ht="20.100000000000001" customHeight="1" x14ac:dyDescent="0.2">
      <c r="A35" s="47"/>
      <c r="B35" s="47"/>
      <c r="C35" s="48"/>
      <c r="D35" s="12"/>
      <c r="E35" s="50"/>
      <c r="G35" s="9" t="str">
        <f t="shared" si="0"/>
        <v/>
      </c>
    </row>
    <row r="36" spans="1:7" ht="20.100000000000001" customHeight="1" x14ac:dyDescent="0.2">
      <c r="A36" s="47"/>
      <c r="B36" s="47"/>
      <c r="C36" s="48"/>
      <c r="D36" s="12"/>
      <c r="E36" s="50"/>
      <c r="G36" s="9" t="str">
        <f t="shared" si="0"/>
        <v/>
      </c>
    </row>
    <row r="37" spans="1:7" ht="20.100000000000001" customHeight="1" x14ac:dyDescent="0.2">
      <c r="A37" s="47"/>
      <c r="B37" s="47"/>
      <c r="C37" s="48"/>
      <c r="D37" s="12"/>
      <c r="E37" s="50"/>
      <c r="G37" s="9" t="str">
        <f t="shared" si="0"/>
        <v/>
      </c>
    </row>
    <row r="38" spans="1:7" ht="20.100000000000001" customHeight="1" x14ac:dyDescent="0.2">
      <c r="A38" s="47"/>
      <c r="B38" s="47"/>
      <c r="C38" s="48"/>
      <c r="D38" s="12"/>
      <c r="E38" s="50"/>
      <c r="G38" s="9" t="str">
        <f t="shared" si="0"/>
        <v/>
      </c>
    </row>
    <row r="39" spans="1:7" ht="20.100000000000001" customHeight="1" x14ac:dyDescent="0.2">
      <c r="A39" s="47"/>
      <c r="B39" s="47"/>
      <c r="C39" s="48"/>
      <c r="D39" s="12"/>
      <c r="E39" s="50"/>
      <c r="G39" s="9" t="str">
        <f t="shared" si="0"/>
        <v/>
      </c>
    </row>
    <row r="40" spans="1:7" ht="20.100000000000001" customHeight="1" x14ac:dyDescent="0.2">
      <c r="A40" s="47"/>
      <c r="B40" s="47"/>
      <c r="C40" s="49"/>
      <c r="D40" s="12"/>
      <c r="E40" s="51"/>
      <c r="G40" s="9" t="str">
        <f t="shared" si="0"/>
        <v/>
      </c>
    </row>
    <row r="41" spans="1:7" ht="20.100000000000001" customHeight="1" x14ac:dyDescent="0.2">
      <c r="A41" t="str">
        <f>IF(SUM(C56:C82)&lt;&gt;0,"Samlet sum ekskl. moms overført til side 2","Samlet sum ekskl. moms")</f>
        <v>Samlet sum ekskl. moms</v>
      </c>
      <c r="C41" s="15">
        <f>SUM(C13:C40)</f>
        <v>0</v>
      </c>
      <c r="D41" s="12"/>
      <c r="E41" s="17" t="str">
        <f>IF(AND(C41=0,G42=0),"",G42/C41)</f>
        <v/>
      </c>
      <c r="G41" s="12"/>
    </row>
    <row r="42" spans="1:7" ht="20.100000000000001" customHeight="1" x14ac:dyDescent="0.25">
      <c r="A42" s="3" t="str">
        <f>IF(SUM(C56:C82)&lt;&gt;0,"Samlet sum ekskl. moms overføres til side 2","Samlet sum ekskl. moms overføres til acontobegæringen")</f>
        <v>Samlet sum ekskl. moms overføres til acontobegæringen</v>
      </c>
      <c r="C42" s="12"/>
      <c r="D42" s="12"/>
      <c r="E42" s="16"/>
      <c r="G42" s="18">
        <f>SUM(G12:G41)</f>
        <v>0</v>
      </c>
    </row>
    <row r="43" spans="1:7" ht="20.100000000000001" customHeight="1" x14ac:dyDescent="0.2">
      <c r="G43" s="46" t="s">
        <v>33</v>
      </c>
    </row>
    <row r="45" spans="1:7" ht="20.100000000000001" customHeight="1" x14ac:dyDescent="0.25">
      <c r="B45" s="3"/>
    </row>
    <row r="46" spans="1:7" ht="20.100000000000001" customHeight="1" x14ac:dyDescent="0.25">
      <c r="B46" s="19" t="s">
        <v>21</v>
      </c>
      <c r="C46" s="20" t="str">
        <f>IF(Acontobegæring!$G$9="","",Acontobegæring!$G$9)</f>
        <v/>
      </c>
    </row>
    <row r="48" spans="1:7" ht="20.100000000000001" customHeight="1" x14ac:dyDescent="0.2">
      <c r="A48" s="1"/>
      <c r="B48" s="1"/>
      <c r="C48" s="5"/>
      <c r="D48" s="5"/>
      <c r="E48" s="8"/>
      <c r="F48" s="8"/>
      <c r="G48" s="5"/>
    </row>
    <row r="49" spans="1:7" ht="20.100000000000001" customHeight="1" x14ac:dyDescent="0.2">
      <c r="A49" t="s">
        <v>0</v>
      </c>
      <c r="B49" s="36" t="str">
        <f>IF(Acontobegæring!$D$14="","",Acontobegæring!$D$14)</f>
        <v/>
      </c>
      <c r="E49" s="4" t="s">
        <v>3</v>
      </c>
      <c r="F49" s="4"/>
      <c r="G49" s="11" t="str">
        <f>IF(Slutopgørelse!$I$14="",IF(Acontobegæring!$I$14="","",Acontobegæring!$I$14),Slutopgørelse!$I$14)</f>
        <v/>
      </c>
    </row>
    <row r="50" spans="1:7" ht="20.100000000000001" customHeight="1" x14ac:dyDescent="0.2">
      <c r="A50" t="s">
        <v>1</v>
      </c>
      <c r="B50" s="36" t="str">
        <f>IF(Acontobegæring!$D$15="","",Acontobegæring!$D$15)</f>
        <v/>
      </c>
      <c r="E50" s="4" t="s">
        <v>4</v>
      </c>
      <c r="F50" s="4"/>
      <c r="G50" s="10" t="str">
        <f>IF(Slutopgørelse!$I$15="",IF(Acontobegæring!$I$15="","",Acontobegæring!$I$15),Slutopgørelse!$I$15)</f>
        <v/>
      </c>
    </row>
    <row r="51" spans="1:7" ht="20.100000000000001" customHeight="1" x14ac:dyDescent="0.2">
      <c r="A51" s="1" t="s">
        <v>2</v>
      </c>
      <c r="B51" s="37" t="str">
        <f>IF(Acontobegæring!$D$16="","",Acontobegæring!$D$16)</f>
        <v/>
      </c>
      <c r="C51" s="5"/>
      <c r="D51" s="5"/>
      <c r="E51" s="5" t="s">
        <v>5</v>
      </c>
      <c r="F51" s="5"/>
      <c r="G51" s="29" t="str">
        <f>IF(Slutopgørelse!$I$16="",IF(Acontobegæring!$I$16="","",Acontobegæring!$I$16),Slutopgørelse!$I$16)</f>
        <v/>
      </c>
    </row>
    <row r="53" spans="1:7" ht="20.100000000000001" customHeight="1" x14ac:dyDescent="0.25">
      <c r="A53" s="3" t="s">
        <v>13</v>
      </c>
      <c r="B53" s="3" t="s">
        <v>14</v>
      </c>
      <c r="C53" s="25" t="s">
        <v>15</v>
      </c>
      <c r="D53" s="25"/>
      <c r="E53" s="26" t="s">
        <v>16</v>
      </c>
      <c r="G53" s="25" t="s">
        <v>17</v>
      </c>
    </row>
    <row r="55" spans="1:7" ht="20.100000000000001" customHeight="1" x14ac:dyDescent="0.2">
      <c r="B55" t="s">
        <v>32</v>
      </c>
      <c r="C55" s="9">
        <f>+C41</f>
        <v>0</v>
      </c>
      <c r="D55" s="12"/>
      <c r="E55" s="13"/>
      <c r="G55" s="9">
        <f>+G42</f>
        <v>0</v>
      </c>
    </row>
    <row r="56" spans="1:7" ht="20.100000000000001" customHeight="1" x14ac:dyDescent="0.2">
      <c r="A56" s="47"/>
      <c r="B56" s="47"/>
      <c r="C56" s="48"/>
      <c r="D56" s="12"/>
      <c r="E56" s="50"/>
      <c r="G56" s="9" t="str">
        <f t="shared" ref="G56:G82" si="1">IF(AND(C56="",E56=""),"",C56*E56)</f>
        <v/>
      </c>
    </row>
    <row r="57" spans="1:7" ht="20.100000000000001" customHeight="1" x14ac:dyDescent="0.2">
      <c r="A57" s="47"/>
      <c r="B57" s="47"/>
      <c r="C57" s="48"/>
      <c r="D57" s="12"/>
      <c r="E57" s="50"/>
      <c r="G57" s="9" t="str">
        <f t="shared" si="1"/>
        <v/>
      </c>
    </row>
    <row r="58" spans="1:7" ht="20.100000000000001" customHeight="1" x14ac:dyDescent="0.2">
      <c r="A58" s="47"/>
      <c r="B58" s="47"/>
      <c r="C58" s="48"/>
      <c r="D58" s="12"/>
      <c r="E58" s="50"/>
      <c r="G58" s="9" t="str">
        <f t="shared" si="1"/>
        <v/>
      </c>
    </row>
    <row r="59" spans="1:7" ht="20.100000000000001" customHeight="1" x14ac:dyDescent="0.2">
      <c r="A59" s="47"/>
      <c r="B59" s="47"/>
      <c r="C59" s="48"/>
      <c r="D59" s="12"/>
      <c r="E59" s="50"/>
      <c r="G59" s="9" t="str">
        <f t="shared" si="1"/>
        <v/>
      </c>
    </row>
    <row r="60" spans="1:7" ht="20.100000000000001" customHeight="1" x14ac:dyDescent="0.2">
      <c r="A60" s="47"/>
      <c r="B60" s="47"/>
      <c r="C60" s="48"/>
      <c r="D60" s="12"/>
      <c r="E60" s="50"/>
      <c r="G60" s="9" t="str">
        <f t="shared" si="1"/>
        <v/>
      </c>
    </row>
    <row r="61" spans="1:7" ht="20.100000000000001" customHeight="1" x14ac:dyDescent="0.2">
      <c r="A61" s="47"/>
      <c r="B61" s="47"/>
      <c r="C61" s="48"/>
      <c r="D61" s="12"/>
      <c r="E61" s="50"/>
      <c r="G61" s="9" t="str">
        <f t="shared" si="1"/>
        <v/>
      </c>
    </row>
    <row r="62" spans="1:7" ht="20.100000000000001" customHeight="1" x14ac:dyDescent="0.2">
      <c r="A62" s="47"/>
      <c r="B62" s="47"/>
      <c r="C62" s="48"/>
      <c r="D62" s="12"/>
      <c r="E62" s="50"/>
      <c r="G62" s="9" t="str">
        <f t="shared" si="1"/>
        <v/>
      </c>
    </row>
    <row r="63" spans="1:7" ht="20.100000000000001" customHeight="1" x14ac:dyDescent="0.2">
      <c r="A63" s="47"/>
      <c r="B63" s="47"/>
      <c r="C63" s="48"/>
      <c r="D63" s="12"/>
      <c r="E63" s="50"/>
      <c r="G63" s="9" t="str">
        <f t="shared" si="1"/>
        <v/>
      </c>
    </row>
    <row r="64" spans="1:7" ht="20.100000000000001" customHeight="1" x14ac:dyDescent="0.2">
      <c r="A64" s="47"/>
      <c r="B64" s="47"/>
      <c r="C64" s="48"/>
      <c r="D64" s="12"/>
      <c r="E64" s="50"/>
      <c r="G64" s="9" t="str">
        <f t="shared" si="1"/>
        <v/>
      </c>
    </row>
    <row r="65" spans="1:7" ht="20.100000000000001" customHeight="1" x14ac:dyDescent="0.2">
      <c r="A65" s="47"/>
      <c r="B65" s="47"/>
      <c r="C65" s="48"/>
      <c r="D65" s="12"/>
      <c r="E65" s="50"/>
      <c r="G65" s="9" t="str">
        <f t="shared" si="1"/>
        <v/>
      </c>
    </row>
    <row r="66" spans="1:7" ht="20.100000000000001" customHeight="1" x14ac:dyDescent="0.2">
      <c r="A66" s="47"/>
      <c r="B66" s="47"/>
      <c r="C66" s="48"/>
      <c r="D66" s="12"/>
      <c r="E66" s="50"/>
      <c r="G66" s="9" t="str">
        <f t="shared" si="1"/>
        <v/>
      </c>
    </row>
    <row r="67" spans="1:7" ht="20.100000000000001" customHeight="1" x14ac:dyDescent="0.2">
      <c r="A67" s="47"/>
      <c r="B67" s="47"/>
      <c r="C67" s="48"/>
      <c r="D67" s="12"/>
      <c r="E67" s="50"/>
      <c r="G67" s="9" t="str">
        <f t="shared" si="1"/>
        <v/>
      </c>
    </row>
    <row r="68" spans="1:7" ht="20.100000000000001" customHeight="1" x14ac:dyDescent="0.2">
      <c r="A68" s="47"/>
      <c r="B68" s="47"/>
      <c r="C68" s="48"/>
      <c r="D68" s="12"/>
      <c r="E68" s="50"/>
      <c r="G68" s="9" t="str">
        <f t="shared" si="1"/>
        <v/>
      </c>
    </row>
    <row r="69" spans="1:7" ht="20.100000000000001" customHeight="1" x14ac:dyDescent="0.2">
      <c r="A69" s="47"/>
      <c r="B69" s="47"/>
      <c r="C69" s="48"/>
      <c r="D69" s="12"/>
      <c r="E69" s="50"/>
      <c r="G69" s="9" t="str">
        <f t="shared" si="1"/>
        <v/>
      </c>
    </row>
    <row r="70" spans="1:7" ht="20.100000000000001" customHeight="1" x14ac:dyDescent="0.2">
      <c r="A70" s="47"/>
      <c r="B70" s="47"/>
      <c r="C70" s="48"/>
      <c r="D70" s="12"/>
      <c r="E70" s="50"/>
      <c r="G70" s="9" t="str">
        <f t="shared" si="1"/>
        <v/>
      </c>
    </row>
    <row r="71" spans="1:7" ht="20.100000000000001" customHeight="1" x14ac:dyDescent="0.2">
      <c r="A71" s="47"/>
      <c r="B71" s="47"/>
      <c r="C71" s="48"/>
      <c r="D71" s="12"/>
      <c r="E71" s="50"/>
      <c r="G71" s="9" t="str">
        <f t="shared" si="1"/>
        <v/>
      </c>
    </row>
    <row r="72" spans="1:7" ht="20.100000000000001" customHeight="1" x14ac:dyDescent="0.2">
      <c r="A72" s="47"/>
      <c r="B72" s="47"/>
      <c r="C72" s="48"/>
      <c r="D72" s="12"/>
      <c r="E72" s="50"/>
      <c r="G72" s="9" t="str">
        <f t="shared" si="1"/>
        <v/>
      </c>
    </row>
    <row r="73" spans="1:7" ht="20.100000000000001" customHeight="1" x14ac:dyDescent="0.2">
      <c r="A73" s="47"/>
      <c r="B73" s="47"/>
      <c r="C73" s="48"/>
      <c r="D73" s="12"/>
      <c r="E73" s="50"/>
      <c r="G73" s="9" t="str">
        <f t="shared" si="1"/>
        <v/>
      </c>
    </row>
    <row r="74" spans="1:7" ht="20.100000000000001" customHeight="1" x14ac:dyDescent="0.2">
      <c r="A74" s="47"/>
      <c r="B74" s="47"/>
      <c r="C74" s="48"/>
      <c r="D74" s="12"/>
      <c r="E74" s="50"/>
      <c r="G74" s="9" t="str">
        <f t="shared" si="1"/>
        <v/>
      </c>
    </row>
    <row r="75" spans="1:7" ht="20.100000000000001" customHeight="1" x14ac:dyDescent="0.2">
      <c r="A75" s="47"/>
      <c r="B75" s="47"/>
      <c r="C75" s="48"/>
      <c r="D75" s="12"/>
      <c r="E75" s="50"/>
      <c r="G75" s="9" t="str">
        <f t="shared" si="1"/>
        <v/>
      </c>
    </row>
    <row r="76" spans="1:7" ht="20.100000000000001" customHeight="1" x14ac:dyDescent="0.2">
      <c r="A76" s="47"/>
      <c r="B76" s="47"/>
      <c r="C76" s="48"/>
      <c r="D76" s="12"/>
      <c r="E76" s="50"/>
      <c r="G76" s="9" t="str">
        <f t="shared" si="1"/>
        <v/>
      </c>
    </row>
    <row r="77" spans="1:7" ht="20.100000000000001" customHeight="1" x14ac:dyDescent="0.2">
      <c r="A77" s="47"/>
      <c r="B77" s="47"/>
      <c r="C77" s="48"/>
      <c r="D77" s="12"/>
      <c r="E77" s="50"/>
      <c r="G77" s="9" t="str">
        <f t="shared" si="1"/>
        <v/>
      </c>
    </row>
    <row r="78" spans="1:7" ht="20.100000000000001" customHeight="1" x14ac:dyDescent="0.2">
      <c r="A78" s="47"/>
      <c r="B78" s="47"/>
      <c r="C78" s="48"/>
      <c r="D78" s="12"/>
      <c r="E78" s="50"/>
      <c r="G78" s="9" t="str">
        <f t="shared" si="1"/>
        <v/>
      </c>
    </row>
    <row r="79" spans="1:7" ht="20.100000000000001" customHeight="1" x14ac:dyDescent="0.2">
      <c r="A79" s="47"/>
      <c r="B79" s="47"/>
      <c r="C79" s="48"/>
      <c r="D79" s="12"/>
      <c r="E79" s="50"/>
      <c r="G79" s="9" t="str">
        <f t="shared" si="1"/>
        <v/>
      </c>
    </row>
    <row r="80" spans="1:7" ht="20.100000000000001" customHeight="1" x14ac:dyDescent="0.2">
      <c r="A80" s="47"/>
      <c r="B80" s="47"/>
      <c r="C80" s="48"/>
      <c r="D80" s="12"/>
      <c r="E80" s="50"/>
      <c r="G80" s="9" t="str">
        <f t="shared" si="1"/>
        <v/>
      </c>
    </row>
    <row r="81" spans="1:7" ht="20.100000000000001" customHeight="1" x14ac:dyDescent="0.2">
      <c r="A81" s="47"/>
      <c r="B81" s="47"/>
      <c r="C81" s="48"/>
      <c r="D81" s="12"/>
      <c r="E81" s="50"/>
      <c r="G81" s="9" t="str">
        <f t="shared" si="1"/>
        <v/>
      </c>
    </row>
    <row r="82" spans="1:7" ht="20.100000000000001" customHeight="1" x14ac:dyDescent="0.2">
      <c r="A82" s="47"/>
      <c r="B82" s="47"/>
      <c r="C82" s="49"/>
      <c r="D82" s="12"/>
      <c r="E82" s="51"/>
      <c r="G82" s="9" t="str">
        <f t="shared" si="1"/>
        <v/>
      </c>
    </row>
    <row r="83" spans="1:7" ht="20.100000000000001" customHeight="1" x14ac:dyDescent="0.2">
      <c r="A83" t="str">
        <f>IF(SUM(C98:C124)&lt;&gt;0,"Samlet sum ekskl. moms overført til side 3","Samlet sum ekskl. moms")</f>
        <v>Samlet sum ekskl. moms</v>
      </c>
      <c r="C83" s="15">
        <f>SUM(C55:C82)</f>
        <v>0</v>
      </c>
      <c r="D83" s="12"/>
      <c r="E83" s="17" t="str">
        <f>IF(AND(C83=0,G84=0),"",G84/C83)</f>
        <v/>
      </c>
      <c r="G83" s="12"/>
    </row>
    <row r="84" spans="1:7" ht="20.100000000000001" customHeight="1" x14ac:dyDescent="0.25">
      <c r="A84" s="3" t="str">
        <f>IF(SUM(C98:C124)&lt;&gt;0,"Samlet sum ekskl. moms overføres til side 3","Samlet sum ekskl. moms overføres til acontobegæringen")</f>
        <v>Samlet sum ekskl. moms overføres til acontobegæringen</v>
      </c>
      <c r="C84" s="12"/>
      <c r="D84" s="12"/>
      <c r="E84" s="16"/>
      <c r="G84" s="18">
        <f>SUM(G54:G83)</f>
        <v>0</v>
      </c>
    </row>
    <row r="85" spans="1:7" ht="20.100000000000001" customHeight="1" x14ac:dyDescent="0.2">
      <c r="G85" s="46" t="s">
        <v>34</v>
      </c>
    </row>
    <row r="87" spans="1:7" ht="20.100000000000001" customHeight="1" x14ac:dyDescent="0.25">
      <c r="B87" s="3"/>
    </row>
    <row r="88" spans="1:7" ht="20.100000000000001" customHeight="1" x14ac:dyDescent="0.25">
      <c r="B88" s="19" t="s">
        <v>21</v>
      </c>
      <c r="C88" s="20" t="str">
        <f>IF(Acontobegæring!$G$9="","",Acontobegæring!$G$9)</f>
        <v/>
      </c>
    </row>
    <row r="90" spans="1:7" ht="20.100000000000001" customHeight="1" x14ac:dyDescent="0.2">
      <c r="A90" s="1"/>
      <c r="B90" s="1"/>
      <c r="C90" s="5"/>
      <c r="D90" s="5"/>
      <c r="E90" s="8"/>
      <c r="F90" s="8"/>
      <c r="G90" s="5"/>
    </row>
    <row r="91" spans="1:7" ht="20.100000000000001" customHeight="1" x14ac:dyDescent="0.2">
      <c r="A91" t="s">
        <v>0</v>
      </c>
      <c r="B91" s="36" t="str">
        <f>IF(Acontobegæring!$D$14="","",Acontobegæring!$D$14)</f>
        <v/>
      </c>
      <c r="E91" s="4" t="s">
        <v>3</v>
      </c>
      <c r="F91" s="4"/>
      <c r="G91" s="11" t="str">
        <f>IF(Slutopgørelse!$I$14="",IF(Acontobegæring!$I$14="","",Acontobegæring!$I$14),Slutopgørelse!$I$14)</f>
        <v/>
      </c>
    </row>
    <row r="92" spans="1:7" ht="20.100000000000001" customHeight="1" x14ac:dyDescent="0.2">
      <c r="A92" t="s">
        <v>1</v>
      </c>
      <c r="B92" s="36" t="str">
        <f>IF(Acontobegæring!$D$15="","",Acontobegæring!$D$15)</f>
        <v/>
      </c>
      <c r="E92" s="4" t="s">
        <v>4</v>
      </c>
      <c r="F92" s="4"/>
      <c r="G92" s="10" t="str">
        <f>IF(Slutopgørelse!$I$15="",IF(Acontobegæring!$I$15="","",Acontobegæring!$I$15),Slutopgørelse!$I$15)</f>
        <v/>
      </c>
    </row>
    <row r="93" spans="1:7" ht="20.100000000000001" customHeight="1" x14ac:dyDescent="0.2">
      <c r="A93" s="1" t="s">
        <v>2</v>
      </c>
      <c r="B93" s="37" t="str">
        <f>IF(Acontobegæring!$D$16="","",Acontobegæring!$D$16)</f>
        <v/>
      </c>
      <c r="C93" s="5"/>
      <c r="D93" s="5"/>
      <c r="E93" s="5" t="s">
        <v>5</v>
      </c>
      <c r="F93" s="5"/>
      <c r="G93" s="29" t="str">
        <f>IF(Slutopgørelse!$I$16="",IF(Acontobegæring!$I$16="","",Acontobegæring!$I$16),Slutopgørelse!$I$16)</f>
        <v/>
      </c>
    </row>
    <row r="95" spans="1:7" ht="20.100000000000001" customHeight="1" x14ac:dyDescent="0.25">
      <c r="A95" s="3" t="s">
        <v>13</v>
      </c>
      <c r="B95" s="3" t="s">
        <v>14</v>
      </c>
      <c r="C95" s="25" t="s">
        <v>15</v>
      </c>
      <c r="D95" s="25"/>
      <c r="E95" s="26" t="s">
        <v>16</v>
      </c>
      <c r="G95" s="25" t="s">
        <v>17</v>
      </c>
    </row>
    <row r="97" spans="1:7" ht="20.100000000000001" customHeight="1" x14ac:dyDescent="0.2">
      <c r="B97" t="s">
        <v>35</v>
      </c>
      <c r="C97" s="9">
        <f>+C83</f>
        <v>0</v>
      </c>
      <c r="D97" s="12"/>
      <c r="E97" s="13"/>
      <c r="G97" s="9">
        <f>+G84</f>
        <v>0</v>
      </c>
    </row>
    <row r="98" spans="1:7" ht="20.100000000000001" customHeight="1" x14ac:dyDescent="0.2">
      <c r="A98" s="47"/>
      <c r="B98" s="47"/>
      <c r="C98" s="48"/>
      <c r="D98" s="12"/>
      <c r="E98" s="50"/>
      <c r="G98" s="9" t="str">
        <f t="shared" ref="G98:G124" si="2">IF(AND(C98="",E98=""),"",C98*E98)</f>
        <v/>
      </c>
    </row>
    <row r="99" spans="1:7" ht="20.100000000000001" customHeight="1" x14ac:dyDescent="0.2">
      <c r="A99" s="47"/>
      <c r="B99" s="47"/>
      <c r="C99" s="48"/>
      <c r="D99" s="12"/>
      <c r="E99" s="50"/>
      <c r="G99" s="9" t="str">
        <f t="shared" si="2"/>
        <v/>
      </c>
    </row>
    <row r="100" spans="1:7" ht="20.100000000000001" customHeight="1" x14ac:dyDescent="0.2">
      <c r="A100" s="47"/>
      <c r="B100" s="47"/>
      <c r="C100" s="48"/>
      <c r="D100" s="12"/>
      <c r="E100" s="50"/>
      <c r="G100" s="9" t="str">
        <f t="shared" si="2"/>
        <v/>
      </c>
    </row>
    <row r="101" spans="1:7" ht="20.100000000000001" customHeight="1" x14ac:dyDescent="0.2">
      <c r="A101" s="47"/>
      <c r="B101" s="47"/>
      <c r="C101" s="48"/>
      <c r="D101" s="12"/>
      <c r="E101" s="50"/>
      <c r="G101" s="9" t="str">
        <f t="shared" si="2"/>
        <v/>
      </c>
    </row>
    <row r="102" spans="1:7" ht="20.100000000000001" customHeight="1" x14ac:dyDescent="0.2">
      <c r="A102" s="47"/>
      <c r="B102" s="47"/>
      <c r="C102" s="48"/>
      <c r="D102" s="12"/>
      <c r="E102" s="50"/>
      <c r="G102" s="9" t="str">
        <f t="shared" si="2"/>
        <v/>
      </c>
    </row>
    <row r="103" spans="1:7" ht="20.100000000000001" customHeight="1" x14ac:dyDescent="0.2">
      <c r="A103" s="47"/>
      <c r="B103" s="47"/>
      <c r="C103" s="48"/>
      <c r="D103" s="12"/>
      <c r="E103" s="50"/>
      <c r="G103" s="9" t="str">
        <f t="shared" si="2"/>
        <v/>
      </c>
    </row>
    <row r="104" spans="1:7" ht="20.100000000000001" customHeight="1" x14ac:dyDescent="0.2">
      <c r="A104" s="47"/>
      <c r="B104" s="47"/>
      <c r="C104" s="48"/>
      <c r="D104" s="12"/>
      <c r="E104" s="50"/>
      <c r="G104" s="9" t="str">
        <f t="shared" si="2"/>
        <v/>
      </c>
    </row>
    <row r="105" spans="1:7" ht="20.100000000000001" customHeight="1" x14ac:dyDescent="0.2">
      <c r="A105" s="47"/>
      <c r="B105" s="47"/>
      <c r="C105" s="48"/>
      <c r="D105" s="12"/>
      <c r="E105" s="50"/>
      <c r="G105" s="9" t="str">
        <f t="shared" si="2"/>
        <v/>
      </c>
    </row>
    <row r="106" spans="1:7" ht="20.100000000000001" customHeight="1" x14ac:dyDescent="0.2">
      <c r="A106" s="47"/>
      <c r="B106" s="47"/>
      <c r="C106" s="48"/>
      <c r="D106" s="12"/>
      <c r="E106" s="50"/>
      <c r="G106" s="9" t="str">
        <f t="shared" si="2"/>
        <v/>
      </c>
    </row>
    <row r="107" spans="1:7" ht="20.100000000000001" customHeight="1" x14ac:dyDescent="0.2">
      <c r="A107" s="47"/>
      <c r="B107" s="47"/>
      <c r="C107" s="48"/>
      <c r="D107" s="12"/>
      <c r="E107" s="50"/>
      <c r="G107" s="9" t="str">
        <f t="shared" si="2"/>
        <v/>
      </c>
    </row>
    <row r="108" spans="1:7" ht="20.100000000000001" customHeight="1" x14ac:dyDescent="0.2">
      <c r="A108" s="47"/>
      <c r="B108" s="47"/>
      <c r="C108" s="48"/>
      <c r="D108" s="12"/>
      <c r="E108" s="50"/>
      <c r="G108" s="9" t="str">
        <f t="shared" si="2"/>
        <v/>
      </c>
    </row>
    <row r="109" spans="1:7" ht="20.100000000000001" customHeight="1" x14ac:dyDescent="0.2">
      <c r="A109" s="47"/>
      <c r="B109" s="47"/>
      <c r="C109" s="48"/>
      <c r="D109" s="12"/>
      <c r="E109" s="50"/>
      <c r="G109" s="9" t="str">
        <f t="shared" si="2"/>
        <v/>
      </c>
    </row>
    <row r="110" spans="1:7" ht="20.100000000000001" customHeight="1" x14ac:dyDescent="0.2">
      <c r="A110" s="47"/>
      <c r="B110" s="47"/>
      <c r="C110" s="48"/>
      <c r="D110" s="12"/>
      <c r="E110" s="50"/>
      <c r="G110" s="9" t="str">
        <f t="shared" si="2"/>
        <v/>
      </c>
    </row>
    <row r="111" spans="1:7" ht="20.100000000000001" customHeight="1" x14ac:dyDescent="0.2">
      <c r="A111" s="47"/>
      <c r="B111" s="47"/>
      <c r="C111" s="48"/>
      <c r="D111" s="12"/>
      <c r="E111" s="50"/>
      <c r="G111" s="9" t="str">
        <f t="shared" si="2"/>
        <v/>
      </c>
    </row>
    <row r="112" spans="1:7" ht="20.100000000000001" customHeight="1" x14ac:dyDescent="0.2">
      <c r="A112" s="47"/>
      <c r="B112" s="47"/>
      <c r="C112" s="48"/>
      <c r="D112" s="12"/>
      <c r="E112" s="50"/>
      <c r="G112" s="9" t="str">
        <f t="shared" si="2"/>
        <v/>
      </c>
    </row>
    <row r="113" spans="1:7" ht="20.100000000000001" customHeight="1" x14ac:dyDescent="0.2">
      <c r="A113" s="47"/>
      <c r="B113" s="47"/>
      <c r="C113" s="48"/>
      <c r="D113" s="12"/>
      <c r="E113" s="50"/>
      <c r="G113" s="9" t="str">
        <f t="shared" si="2"/>
        <v/>
      </c>
    </row>
    <row r="114" spans="1:7" ht="20.100000000000001" customHeight="1" x14ac:dyDescent="0.2">
      <c r="A114" s="47"/>
      <c r="B114" s="47"/>
      <c r="C114" s="48"/>
      <c r="D114" s="12"/>
      <c r="E114" s="50"/>
      <c r="G114" s="9" t="str">
        <f t="shared" si="2"/>
        <v/>
      </c>
    </row>
    <row r="115" spans="1:7" ht="20.100000000000001" customHeight="1" x14ac:dyDescent="0.2">
      <c r="A115" s="47"/>
      <c r="B115" s="47"/>
      <c r="C115" s="48"/>
      <c r="D115" s="12"/>
      <c r="E115" s="50"/>
      <c r="G115" s="9" t="str">
        <f t="shared" si="2"/>
        <v/>
      </c>
    </row>
    <row r="116" spans="1:7" ht="20.100000000000001" customHeight="1" x14ac:dyDescent="0.2">
      <c r="A116" s="47"/>
      <c r="B116" s="47"/>
      <c r="C116" s="48"/>
      <c r="D116" s="12"/>
      <c r="E116" s="50"/>
      <c r="G116" s="9" t="str">
        <f t="shared" si="2"/>
        <v/>
      </c>
    </row>
    <row r="117" spans="1:7" ht="20.100000000000001" customHeight="1" x14ac:dyDescent="0.2">
      <c r="A117" s="47"/>
      <c r="B117" s="47"/>
      <c r="C117" s="48"/>
      <c r="D117" s="12"/>
      <c r="E117" s="50"/>
      <c r="G117" s="9" t="str">
        <f t="shared" si="2"/>
        <v/>
      </c>
    </row>
    <row r="118" spans="1:7" ht="20.100000000000001" customHeight="1" x14ac:dyDescent="0.2">
      <c r="A118" s="47"/>
      <c r="B118" s="47"/>
      <c r="C118" s="48"/>
      <c r="D118" s="12"/>
      <c r="E118" s="50"/>
      <c r="G118" s="9" t="str">
        <f t="shared" si="2"/>
        <v/>
      </c>
    </row>
    <row r="119" spans="1:7" ht="20.100000000000001" customHeight="1" x14ac:dyDescent="0.2">
      <c r="A119" s="47"/>
      <c r="B119" s="47"/>
      <c r="C119" s="48"/>
      <c r="D119" s="12"/>
      <c r="E119" s="50"/>
      <c r="G119" s="9" t="str">
        <f t="shared" si="2"/>
        <v/>
      </c>
    </row>
    <row r="120" spans="1:7" ht="20.100000000000001" customHeight="1" x14ac:dyDescent="0.2">
      <c r="A120" s="47"/>
      <c r="B120" s="47"/>
      <c r="C120" s="48"/>
      <c r="D120" s="12"/>
      <c r="E120" s="50"/>
      <c r="G120" s="9" t="str">
        <f t="shared" si="2"/>
        <v/>
      </c>
    </row>
    <row r="121" spans="1:7" ht="20.100000000000001" customHeight="1" x14ac:dyDescent="0.2">
      <c r="A121" s="47"/>
      <c r="B121" s="47"/>
      <c r="C121" s="48"/>
      <c r="D121" s="12"/>
      <c r="E121" s="50"/>
      <c r="G121" s="9" t="str">
        <f t="shared" si="2"/>
        <v/>
      </c>
    </row>
    <row r="122" spans="1:7" ht="20.100000000000001" customHeight="1" x14ac:dyDescent="0.2">
      <c r="A122" s="47"/>
      <c r="B122" s="47"/>
      <c r="C122" s="48"/>
      <c r="D122" s="12"/>
      <c r="E122" s="50"/>
      <c r="G122" s="9" t="str">
        <f t="shared" si="2"/>
        <v/>
      </c>
    </row>
    <row r="123" spans="1:7" ht="20.100000000000001" customHeight="1" x14ac:dyDescent="0.2">
      <c r="A123" s="47"/>
      <c r="B123" s="47"/>
      <c r="C123" s="48"/>
      <c r="D123" s="12"/>
      <c r="E123" s="50"/>
      <c r="G123" s="9" t="str">
        <f t="shared" si="2"/>
        <v/>
      </c>
    </row>
    <row r="124" spans="1:7" ht="20.100000000000001" customHeight="1" x14ac:dyDescent="0.2">
      <c r="A124" s="47"/>
      <c r="B124" s="47"/>
      <c r="C124" s="49"/>
      <c r="D124" s="12"/>
      <c r="E124" s="51"/>
      <c r="G124" s="9" t="str">
        <f t="shared" si="2"/>
        <v/>
      </c>
    </row>
    <row r="125" spans="1:7" ht="20.100000000000001" customHeight="1" x14ac:dyDescent="0.2">
      <c r="A125" t="str">
        <f>IF(SUM(C140:C166)&lt;&gt;0,"Samlet sum ekskl. moms overført til side 4","Samlet sum ekskl. moms")</f>
        <v>Samlet sum ekskl. moms</v>
      </c>
      <c r="C125" s="15">
        <f>SUM(C97:C124)</f>
        <v>0</v>
      </c>
      <c r="D125" s="12"/>
      <c r="E125" s="17" t="str">
        <f>IF(AND(C125=0,G126=0),"",G126/C125)</f>
        <v/>
      </c>
      <c r="G125" s="12"/>
    </row>
    <row r="126" spans="1:7" ht="20.100000000000001" customHeight="1" x14ac:dyDescent="0.25">
      <c r="A126" s="3" t="str">
        <f>IF(SUM(C140:C166)&lt;&gt;0,"Samlet sum ekskl. moms overføres til side 4","Samlet sum ekskl. moms overføres til acontobegæringen")</f>
        <v>Samlet sum ekskl. moms overføres til acontobegæringen</v>
      </c>
      <c r="C126" s="12"/>
      <c r="D126" s="12"/>
      <c r="E126" s="16"/>
      <c r="G126" s="18">
        <f>SUM(G96:G125)</f>
        <v>0</v>
      </c>
    </row>
    <row r="127" spans="1:7" ht="20.100000000000001" customHeight="1" x14ac:dyDescent="0.2">
      <c r="G127" s="46" t="s">
        <v>46</v>
      </c>
    </row>
    <row r="129" spans="1:7" ht="20.100000000000001" customHeight="1" x14ac:dyDescent="0.25">
      <c r="B129" s="3"/>
    </row>
    <row r="130" spans="1:7" ht="20.100000000000001" customHeight="1" x14ac:dyDescent="0.25">
      <c r="B130" s="19" t="s">
        <v>21</v>
      </c>
      <c r="C130" s="20" t="str">
        <f>IF(Acontobegæring!$G$9="","",Acontobegæring!$G$9)</f>
        <v/>
      </c>
    </row>
    <row r="132" spans="1:7" ht="20.100000000000001" customHeight="1" x14ac:dyDescent="0.2">
      <c r="A132" s="1"/>
      <c r="B132" s="1"/>
      <c r="C132" s="5"/>
      <c r="D132" s="5"/>
      <c r="E132" s="8"/>
      <c r="F132" s="8"/>
      <c r="G132" s="5"/>
    </row>
    <row r="133" spans="1:7" ht="20.100000000000001" customHeight="1" x14ac:dyDescent="0.2">
      <c r="A133" t="s">
        <v>0</v>
      </c>
      <c r="B133" s="36" t="str">
        <f>IF(Acontobegæring!$D$14="","",Acontobegæring!$D$14)</f>
        <v/>
      </c>
      <c r="E133" s="4" t="s">
        <v>3</v>
      </c>
      <c r="F133" s="4"/>
      <c r="G133" s="11" t="str">
        <f>IF(Slutopgørelse!$I$14="",IF(Acontobegæring!$I$14="","",Acontobegæring!$I$14),Slutopgørelse!$I$14)</f>
        <v/>
      </c>
    </row>
    <row r="134" spans="1:7" ht="20.100000000000001" customHeight="1" x14ac:dyDescent="0.2">
      <c r="A134" t="s">
        <v>1</v>
      </c>
      <c r="B134" s="36" t="str">
        <f>IF(Acontobegæring!$D$15="","",Acontobegæring!$D$15)</f>
        <v/>
      </c>
      <c r="E134" s="4" t="s">
        <v>4</v>
      </c>
      <c r="F134" s="4"/>
      <c r="G134" s="10" t="str">
        <f>IF(Slutopgørelse!$I$15="",IF(Acontobegæring!$I$15="","",Acontobegæring!$I$15),Slutopgørelse!$I$15)</f>
        <v/>
      </c>
    </row>
    <row r="135" spans="1:7" ht="20.100000000000001" customHeight="1" x14ac:dyDescent="0.2">
      <c r="A135" s="1" t="s">
        <v>2</v>
      </c>
      <c r="B135" s="37" t="str">
        <f>IF(Acontobegæring!$D$16="","",Acontobegæring!$D$16)</f>
        <v/>
      </c>
      <c r="C135" s="5"/>
      <c r="D135" s="5"/>
      <c r="E135" s="5" t="s">
        <v>5</v>
      </c>
      <c r="F135" s="5"/>
      <c r="G135" s="29" t="str">
        <f>IF(Slutopgørelse!$I$16="",IF(Acontobegæring!$I$16="","",Acontobegæring!$I$16),Slutopgørelse!$I$16)</f>
        <v/>
      </c>
    </row>
    <row r="137" spans="1:7" ht="20.100000000000001" customHeight="1" x14ac:dyDescent="0.25">
      <c r="A137" s="3" t="s">
        <v>13</v>
      </c>
      <c r="B137" s="3" t="s">
        <v>14</v>
      </c>
      <c r="C137" s="25" t="s">
        <v>15</v>
      </c>
      <c r="D137" s="25"/>
      <c r="E137" s="26" t="s">
        <v>16</v>
      </c>
      <c r="G137" s="25" t="s">
        <v>17</v>
      </c>
    </row>
    <row r="139" spans="1:7" ht="20.100000000000001" customHeight="1" x14ac:dyDescent="0.2">
      <c r="B139" t="s">
        <v>59</v>
      </c>
      <c r="C139" s="9">
        <f>+C125</f>
        <v>0</v>
      </c>
      <c r="D139" s="12"/>
      <c r="E139" s="13"/>
      <c r="G139" s="9">
        <f>+G126</f>
        <v>0</v>
      </c>
    </row>
    <row r="140" spans="1:7" ht="20.100000000000001" customHeight="1" x14ac:dyDescent="0.2">
      <c r="A140" s="47"/>
      <c r="B140" s="47"/>
      <c r="C140" s="48"/>
      <c r="D140" s="12"/>
      <c r="E140" s="50"/>
      <c r="G140" s="9" t="str">
        <f t="shared" ref="G140:G166" si="3">IF(AND(C140="",E140=""),"",C140*E140)</f>
        <v/>
      </c>
    </row>
    <row r="141" spans="1:7" ht="20.100000000000001" customHeight="1" x14ac:dyDescent="0.2">
      <c r="A141" s="47"/>
      <c r="B141" s="47"/>
      <c r="C141" s="48"/>
      <c r="D141" s="12"/>
      <c r="E141" s="50"/>
      <c r="G141" s="9" t="str">
        <f t="shared" si="3"/>
        <v/>
      </c>
    </row>
    <row r="142" spans="1:7" ht="20.100000000000001" customHeight="1" x14ac:dyDescent="0.2">
      <c r="A142" s="47"/>
      <c r="B142" s="47"/>
      <c r="C142" s="48"/>
      <c r="D142" s="12"/>
      <c r="E142" s="50"/>
      <c r="G142" s="9" t="str">
        <f t="shared" si="3"/>
        <v/>
      </c>
    </row>
    <row r="143" spans="1:7" ht="20.100000000000001" customHeight="1" x14ac:dyDescent="0.2">
      <c r="A143" s="47"/>
      <c r="B143" s="47"/>
      <c r="C143" s="48"/>
      <c r="D143" s="12"/>
      <c r="E143" s="50"/>
      <c r="G143" s="9" t="str">
        <f t="shared" si="3"/>
        <v/>
      </c>
    </row>
    <row r="144" spans="1:7" ht="20.100000000000001" customHeight="1" x14ac:dyDescent="0.2">
      <c r="A144" s="47"/>
      <c r="B144" s="47"/>
      <c r="C144" s="48"/>
      <c r="D144" s="12"/>
      <c r="E144" s="50"/>
      <c r="G144" s="9" t="str">
        <f t="shared" si="3"/>
        <v/>
      </c>
    </row>
    <row r="145" spans="1:7" ht="20.100000000000001" customHeight="1" x14ac:dyDescent="0.2">
      <c r="A145" s="47"/>
      <c r="B145" s="47"/>
      <c r="C145" s="48"/>
      <c r="D145" s="12"/>
      <c r="E145" s="50"/>
      <c r="G145" s="9" t="str">
        <f t="shared" si="3"/>
        <v/>
      </c>
    </row>
    <row r="146" spans="1:7" ht="20.100000000000001" customHeight="1" x14ac:dyDescent="0.2">
      <c r="A146" s="47"/>
      <c r="B146" s="47"/>
      <c r="C146" s="48"/>
      <c r="D146" s="12"/>
      <c r="E146" s="50"/>
      <c r="G146" s="9" t="str">
        <f t="shared" si="3"/>
        <v/>
      </c>
    </row>
    <row r="147" spans="1:7" ht="20.100000000000001" customHeight="1" x14ac:dyDescent="0.2">
      <c r="A147" s="47"/>
      <c r="B147" s="47"/>
      <c r="C147" s="48"/>
      <c r="D147" s="12"/>
      <c r="E147" s="50"/>
      <c r="G147" s="9" t="str">
        <f t="shared" si="3"/>
        <v/>
      </c>
    </row>
    <row r="148" spans="1:7" ht="20.100000000000001" customHeight="1" x14ac:dyDescent="0.2">
      <c r="A148" s="47"/>
      <c r="B148" s="47"/>
      <c r="C148" s="48"/>
      <c r="D148" s="12"/>
      <c r="E148" s="50"/>
      <c r="G148" s="9" t="str">
        <f t="shared" si="3"/>
        <v/>
      </c>
    </row>
    <row r="149" spans="1:7" ht="20.100000000000001" customHeight="1" x14ac:dyDescent="0.2">
      <c r="A149" s="47"/>
      <c r="B149" s="47"/>
      <c r="C149" s="48"/>
      <c r="D149" s="12"/>
      <c r="E149" s="50"/>
      <c r="G149" s="9" t="str">
        <f t="shared" si="3"/>
        <v/>
      </c>
    </row>
    <row r="150" spans="1:7" ht="20.100000000000001" customHeight="1" x14ac:dyDescent="0.2">
      <c r="A150" s="47"/>
      <c r="B150" s="47"/>
      <c r="C150" s="48"/>
      <c r="D150" s="12"/>
      <c r="E150" s="50"/>
      <c r="G150" s="9" t="str">
        <f t="shared" si="3"/>
        <v/>
      </c>
    </row>
    <row r="151" spans="1:7" ht="20.100000000000001" customHeight="1" x14ac:dyDescent="0.2">
      <c r="A151" s="47"/>
      <c r="B151" s="47"/>
      <c r="C151" s="48"/>
      <c r="D151" s="12"/>
      <c r="E151" s="50"/>
      <c r="G151" s="9" t="str">
        <f t="shared" si="3"/>
        <v/>
      </c>
    </row>
    <row r="152" spans="1:7" ht="20.100000000000001" customHeight="1" x14ac:dyDescent="0.2">
      <c r="A152" s="47"/>
      <c r="B152" s="47"/>
      <c r="C152" s="48"/>
      <c r="D152" s="12"/>
      <c r="E152" s="50"/>
      <c r="G152" s="9" t="str">
        <f t="shared" si="3"/>
        <v/>
      </c>
    </row>
    <row r="153" spans="1:7" ht="20.100000000000001" customHeight="1" x14ac:dyDescent="0.2">
      <c r="A153" s="47"/>
      <c r="B153" s="47"/>
      <c r="C153" s="48"/>
      <c r="D153" s="12"/>
      <c r="E153" s="50"/>
      <c r="G153" s="9" t="str">
        <f t="shared" si="3"/>
        <v/>
      </c>
    </row>
    <row r="154" spans="1:7" ht="20.100000000000001" customHeight="1" x14ac:dyDescent="0.2">
      <c r="A154" s="47"/>
      <c r="B154" s="47"/>
      <c r="C154" s="48"/>
      <c r="D154" s="12"/>
      <c r="E154" s="50"/>
      <c r="G154" s="9" t="str">
        <f t="shared" si="3"/>
        <v/>
      </c>
    </row>
    <row r="155" spans="1:7" ht="20.100000000000001" customHeight="1" x14ac:dyDescent="0.2">
      <c r="A155" s="47"/>
      <c r="B155" s="47"/>
      <c r="C155" s="48"/>
      <c r="D155" s="12"/>
      <c r="E155" s="50"/>
      <c r="G155" s="9" t="str">
        <f t="shared" si="3"/>
        <v/>
      </c>
    </row>
    <row r="156" spans="1:7" ht="20.100000000000001" customHeight="1" x14ac:dyDescent="0.2">
      <c r="A156" s="47"/>
      <c r="B156" s="47"/>
      <c r="C156" s="48"/>
      <c r="D156" s="12"/>
      <c r="E156" s="50"/>
      <c r="G156" s="9" t="str">
        <f t="shared" si="3"/>
        <v/>
      </c>
    </row>
    <row r="157" spans="1:7" ht="20.100000000000001" customHeight="1" x14ac:dyDescent="0.2">
      <c r="A157" s="47"/>
      <c r="B157" s="47"/>
      <c r="C157" s="48"/>
      <c r="D157" s="12"/>
      <c r="E157" s="50"/>
      <c r="G157" s="9" t="str">
        <f t="shared" si="3"/>
        <v/>
      </c>
    </row>
    <row r="158" spans="1:7" ht="20.100000000000001" customHeight="1" x14ac:dyDescent="0.2">
      <c r="A158" s="47"/>
      <c r="B158" s="47"/>
      <c r="C158" s="48"/>
      <c r="D158" s="12"/>
      <c r="E158" s="50"/>
      <c r="G158" s="9" t="str">
        <f t="shared" si="3"/>
        <v/>
      </c>
    </row>
    <row r="159" spans="1:7" ht="20.100000000000001" customHeight="1" x14ac:dyDescent="0.2">
      <c r="A159" s="47"/>
      <c r="B159" s="47"/>
      <c r="C159" s="48"/>
      <c r="D159" s="12"/>
      <c r="E159" s="50"/>
      <c r="G159" s="9" t="str">
        <f t="shared" si="3"/>
        <v/>
      </c>
    </row>
    <row r="160" spans="1:7" ht="20.100000000000001" customHeight="1" x14ac:dyDescent="0.2">
      <c r="A160" s="47"/>
      <c r="B160" s="47"/>
      <c r="C160" s="48"/>
      <c r="D160" s="12"/>
      <c r="E160" s="50"/>
      <c r="G160" s="9" t="str">
        <f t="shared" si="3"/>
        <v/>
      </c>
    </row>
    <row r="161" spans="1:7" ht="20.100000000000001" customHeight="1" x14ac:dyDescent="0.2">
      <c r="A161" s="47"/>
      <c r="B161" s="47"/>
      <c r="C161" s="48"/>
      <c r="D161" s="12"/>
      <c r="E161" s="50"/>
      <c r="G161" s="9" t="str">
        <f t="shared" si="3"/>
        <v/>
      </c>
    </row>
    <row r="162" spans="1:7" ht="20.100000000000001" customHeight="1" x14ac:dyDescent="0.2">
      <c r="A162" s="47"/>
      <c r="B162" s="47"/>
      <c r="C162" s="48"/>
      <c r="D162" s="12"/>
      <c r="E162" s="50"/>
      <c r="G162" s="9" t="str">
        <f t="shared" si="3"/>
        <v/>
      </c>
    </row>
    <row r="163" spans="1:7" ht="20.100000000000001" customHeight="1" x14ac:dyDescent="0.2">
      <c r="A163" s="47"/>
      <c r="B163" s="47"/>
      <c r="C163" s="48"/>
      <c r="D163" s="12"/>
      <c r="E163" s="50"/>
      <c r="G163" s="9" t="str">
        <f t="shared" si="3"/>
        <v/>
      </c>
    </row>
    <row r="164" spans="1:7" ht="20.100000000000001" customHeight="1" x14ac:dyDescent="0.2">
      <c r="A164" s="47"/>
      <c r="B164" s="47"/>
      <c r="C164" s="48"/>
      <c r="D164" s="12"/>
      <c r="E164" s="50"/>
      <c r="G164" s="9" t="str">
        <f t="shared" si="3"/>
        <v/>
      </c>
    </row>
    <row r="165" spans="1:7" ht="20.100000000000001" customHeight="1" x14ac:dyDescent="0.2">
      <c r="A165" s="47"/>
      <c r="B165" s="47"/>
      <c r="C165" s="48"/>
      <c r="D165" s="12"/>
      <c r="E165" s="50"/>
      <c r="G165" s="9" t="str">
        <f t="shared" si="3"/>
        <v/>
      </c>
    </row>
    <row r="166" spans="1:7" ht="20.100000000000001" customHeight="1" x14ac:dyDescent="0.2">
      <c r="A166" s="47"/>
      <c r="B166" s="47"/>
      <c r="C166" s="49"/>
      <c r="D166" s="12"/>
      <c r="E166" s="51"/>
      <c r="G166" s="9" t="str">
        <f t="shared" si="3"/>
        <v/>
      </c>
    </row>
    <row r="167" spans="1:7" ht="20.100000000000001" customHeight="1" x14ac:dyDescent="0.2">
      <c r="A167" t="str">
        <f>IF(SUM(C182:C208)&lt;&gt;0,"Samlet sum ekskl. moms overført til side 5","Samlet sum ekskl. moms")</f>
        <v>Samlet sum ekskl. moms</v>
      </c>
      <c r="C167" s="15">
        <f>SUM(C139:C166)</f>
        <v>0</v>
      </c>
      <c r="D167" s="12"/>
      <c r="E167" s="17" t="str">
        <f>IF(AND(C167=0,G168=0),"",G168/C167)</f>
        <v/>
      </c>
      <c r="G167" s="12"/>
    </row>
    <row r="168" spans="1:7" ht="20.100000000000001" customHeight="1" x14ac:dyDescent="0.25">
      <c r="A168" s="3" t="str">
        <f>IF(SUM(C182:C208)&lt;&gt;0,"Samlet sum ekskl. moms overføres til side 5","Samlet sum ekskl. moms overføres til acontobegæringen")</f>
        <v>Samlet sum ekskl. moms overføres til acontobegæringen</v>
      </c>
      <c r="C168" s="12"/>
      <c r="D168" s="12"/>
      <c r="E168" s="16"/>
      <c r="G168" s="18">
        <f>SUM(G138:G167)</f>
        <v>0</v>
      </c>
    </row>
    <row r="169" spans="1:7" ht="20.100000000000001" customHeight="1" x14ac:dyDescent="0.2">
      <c r="G169" s="46" t="s">
        <v>47</v>
      </c>
    </row>
    <row r="171" spans="1:7" ht="20.100000000000001" customHeight="1" x14ac:dyDescent="0.25">
      <c r="B171" s="3"/>
    </row>
    <row r="172" spans="1:7" ht="20.100000000000001" customHeight="1" x14ac:dyDescent="0.25">
      <c r="B172" s="19" t="s">
        <v>21</v>
      </c>
      <c r="C172" s="20" t="str">
        <f>IF(Acontobegæring!$G$9="","",Acontobegæring!$G$9)</f>
        <v/>
      </c>
    </row>
    <row r="174" spans="1:7" ht="20.100000000000001" customHeight="1" x14ac:dyDescent="0.2">
      <c r="A174" s="1"/>
      <c r="B174" s="1"/>
      <c r="C174" s="5"/>
      <c r="D174" s="5"/>
      <c r="E174" s="8"/>
      <c r="F174" s="8"/>
      <c r="G174" s="5"/>
    </row>
    <row r="175" spans="1:7" ht="20.100000000000001" customHeight="1" x14ac:dyDescent="0.2">
      <c r="A175" t="s">
        <v>0</v>
      </c>
      <c r="B175" s="36" t="str">
        <f>IF(Acontobegæring!$D$14="","",Acontobegæring!$D$14)</f>
        <v/>
      </c>
      <c r="E175" s="4" t="s">
        <v>3</v>
      </c>
      <c r="F175" s="4"/>
      <c r="G175" s="11" t="str">
        <f>IF(Slutopgørelse!$I$14="",IF(Acontobegæring!$I$14="","",Acontobegæring!$I$14),Slutopgørelse!$I$14)</f>
        <v/>
      </c>
    </row>
    <row r="176" spans="1:7" ht="20.100000000000001" customHeight="1" x14ac:dyDescent="0.2">
      <c r="A176" t="s">
        <v>1</v>
      </c>
      <c r="B176" s="36" t="str">
        <f>IF(Acontobegæring!$D$15="","",Acontobegæring!$D$15)</f>
        <v/>
      </c>
      <c r="E176" s="4" t="s">
        <v>4</v>
      </c>
      <c r="F176" s="4"/>
      <c r="G176" s="10" t="str">
        <f>IF(Slutopgørelse!$I$15="",IF(Acontobegæring!$I$15="","",Acontobegæring!$I$15),Slutopgørelse!$I$15)</f>
        <v/>
      </c>
    </row>
    <row r="177" spans="1:7" ht="20.100000000000001" customHeight="1" x14ac:dyDescent="0.2">
      <c r="A177" s="1" t="s">
        <v>2</v>
      </c>
      <c r="B177" s="37" t="str">
        <f>IF(Acontobegæring!$D$16="","",Acontobegæring!$D$16)</f>
        <v/>
      </c>
      <c r="C177" s="5"/>
      <c r="D177" s="5"/>
      <c r="E177" s="5" t="s">
        <v>5</v>
      </c>
      <c r="F177" s="5"/>
      <c r="G177" s="29" t="str">
        <f>IF(Slutopgørelse!$I$16="",IF(Acontobegæring!$I$16="","",Acontobegæring!$I$16),Slutopgørelse!$I$16)</f>
        <v/>
      </c>
    </row>
    <row r="179" spans="1:7" ht="20.100000000000001" customHeight="1" x14ac:dyDescent="0.25">
      <c r="A179" s="3" t="s">
        <v>13</v>
      </c>
      <c r="B179" s="3" t="s">
        <v>14</v>
      </c>
      <c r="C179" s="25" t="s">
        <v>15</v>
      </c>
      <c r="D179" s="25"/>
      <c r="E179" s="26" t="s">
        <v>16</v>
      </c>
      <c r="G179" s="25" t="s">
        <v>17</v>
      </c>
    </row>
    <row r="181" spans="1:7" ht="20.100000000000001" customHeight="1" x14ac:dyDescent="0.2">
      <c r="B181" t="s">
        <v>58</v>
      </c>
      <c r="C181" s="9">
        <f>+C167</f>
        <v>0</v>
      </c>
      <c r="D181" s="12"/>
      <c r="E181" s="13"/>
      <c r="G181" s="9">
        <f>+G168</f>
        <v>0</v>
      </c>
    </row>
    <row r="182" spans="1:7" ht="20.100000000000001" customHeight="1" x14ac:dyDescent="0.2">
      <c r="A182" s="47"/>
      <c r="B182" s="47"/>
      <c r="C182" s="48"/>
      <c r="D182" s="12"/>
      <c r="E182" s="50"/>
      <c r="G182" s="9" t="str">
        <f t="shared" ref="G182:G208" si="4">IF(AND(C182="",E182=""),"",C182*E182)</f>
        <v/>
      </c>
    </row>
    <row r="183" spans="1:7" ht="20.100000000000001" customHeight="1" x14ac:dyDescent="0.2">
      <c r="A183" s="47"/>
      <c r="B183" s="47"/>
      <c r="C183" s="48"/>
      <c r="D183" s="12"/>
      <c r="E183" s="50"/>
      <c r="G183" s="9" t="str">
        <f t="shared" si="4"/>
        <v/>
      </c>
    </row>
    <row r="184" spans="1:7" ht="20.100000000000001" customHeight="1" x14ac:dyDescent="0.2">
      <c r="A184" s="47"/>
      <c r="B184" s="47"/>
      <c r="C184" s="48"/>
      <c r="D184" s="12"/>
      <c r="E184" s="50"/>
      <c r="G184" s="9" t="str">
        <f t="shared" si="4"/>
        <v/>
      </c>
    </row>
    <row r="185" spans="1:7" ht="20.100000000000001" customHeight="1" x14ac:dyDescent="0.2">
      <c r="A185" s="47"/>
      <c r="B185" s="47"/>
      <c r="C185" s="48"/>
      <c r="D185" s="12"/>
      <c r="E185" s="50"/>
      <c r="G185" s="9" t="str">
        <f t="shared" si="4"/>
        <v/>
      </c>
    </row>
    <row r="186" spans="1:7" ht="20.100000000000001" customHeight="1" x14ac:dyDescent="0.2">
      <c r="A186" s="47"/>
      <c r="B186" s="47"/>
      <c r="C186" s="48"/>
      <c r="D186" s="12"/>
      <c r="E186" s="50"/>
      <c r="G186" s="9" t="str">
        <f t="shared" si="4"/>
        <v/>
      </c>
    </row>
    <row r="187" spans="1:7" ht="20.100000000000001" customHeight="1" x14ac:dyDescent="0.2">
      <c r="A187" s="47"/>
      <c r="B187" s="47"/>
      <c r="C187" s="48"/>
      <c r="D187" s="12"/>
      <c r="E187" s="50"/>
      <c r="G187" s="9" t="str">
        <f t="shared" si="4"/>
        <v/>
      </c>
    </row>
    <row r="188" spans="1:7" ht="20.100000000000001" customHeight="1" x14ac:dyDescent="0.2">
      <c r="A188" s="47"/>
      <c r="B188" s="47"/>
      <c r="C188" s="48"/>
      <c r="D188" s="12"/>
      <c r="E188" s="50"/>
      <c r="G188" s="9" t="str">
        <f t="shared" si="4"/>
        <v/>
      </c>
    </row>
    <row r="189" spans="1:7" ht="20.100000000000001" customHeight="1" x14ac:dyDescent="0.2">
      <c r="A189" s="47"/>
      <c r="B189" s="47"/>
      <c r="C189" s="48"/>
      <c r="D189" s="12"/>
      <c r="E189" s="50"/>
      <c r="G189" s="9" t="str">
        <f t="shared" si="4"/>
        <v/>
      </c>
    </row>
    <row r="190" spans="1:7" ht="20.100000000000001" customHeight="1" x14ac:dyDescent="0.2">
      <c r="A190" s="47"/>
      <c r="B190" s="47"/>
      <c r="C190" s="48"/>
      <c r="D190" s="12"/>
      <c r="E190" s="50"/>
      <c r="G190" s="9" t="str">
        <f t="shared" si="4"/>
        <v/>
      </c>
    </row>
    <row r="191" spans="1:7" ht="20.100000000000001" customHeight="1" x14ac:dyDescent="0.2">
      <c r="A191" s="47"/>
      <c r="B191" s="47"/>
      <c r="C191" s="48"/>
      <c r="D191" s="12"/>
      <c r="E191" s="50"/>
      <c r="G191" s="9" t="str">
        <f t="shared" si="4"/>
        <v/>
      </c>
    </row>
    <row r="192" spans="1:7" ht="20.100000000000001" customHeight="1" x14ac:dyDescent="0.2">
      <c r="A192" s="47"/>
      <c r="B192" s="47"/>
      <c r="C192" s="48"/>
      <c r="D192" s="12"/>
      <c r="E192" s="50"/>
      <c r="G192" s="9" t="str">
        <f t="shared" si="4"/>
        <v/>
      </c>
    </row>
    <row r="193" spans="1:7" ht="20.100000000000001" customHeight="1" x14ac:dyDescent="0.2">
      <c r="A193" s="47"/>
      <c r="B193" s="47"/>
      <c r="C193" s="48"/>
      <c r="D193" s="12"/>
      <c r="E193" s="50"/>
      <c r="G193" s="9" t="str">
        <f t="shared" si="4"/>
        <v/>
      </c>
    </row>
    <row r="194" spans="1:7" ht="20.100000000000001" customHeight="1" x14ac:dyDescent="0.2">
      <c r="A194" s="47"/>
      <c r="B194" s="47"/>
      <c r="C194" s="48"/>
      <c r="D194" s="12"/>
      <c r="E194" s="50"/>
      <c r="G194" s="9" t="str">
        <f t="shared" si="4"/>
        <v/>
      </c>
    </row>
    <row r="195" spans="1:7" ht="20.100000000000001" customHeight="1" x14ac:dyDescent="0.2">
      <c r="A195" s="47"/>
      <c r="B195" s="47"/>
      <c r="C195" s="48"/>
      <c r="D195" s="12"/>
      <c r="E195" s="50"/>
      <c r="G195" s="9" t="str">
        <f t="shared" si="4"/>
        <v/>
      </c>
    </row>
    <row r="196" spans="1:7" ht="20.100000000000001" customHeight="1" x14ac:dyDescent="0.2">
      <c r="A196" s="47"/>
      <c r="B196" s="47"/>
      <c r="C196" s="48"/>
      <c r="D196" s="12"/>
      <c r="E196" s="50"/>
      <c r="G196" s="9" t="str">
        <f t="shared" si="4"/>
        <v/>
      </c>
    </row>
    <row r="197" spans="1:7" ht="20.100000000000001" customHeight="1" x14ac:dyDescent="0.2">
      <c r="A197" s="47"/>
      <c r="B197" s="47"/>
      <c r="C197" s="48"/>
      <c r="D197" s="12"/>
      <c r="E197" s="50"/>
      <c r="G197" s="9" t="str">
        <f t="shared" si="4"/>
        <v/>
      </c>
    </row>
    <row r="198" spans="1:7" ht="20.100000000000001" customHeight="1" x14ac:dyDescent="0.2">
      <c r="A198" s="47"/>
      <c r="B198" s="47"/>
      <c r="C198" s="48"/>
      <c r="D198" s="12"/>
      <c r="E198" s="50"/>
      <c r="G198" s="9" t="str">
        <f t="shared" si="4"/>
        <v/>
      </c>
    </row>
    <row r="199" spans="1:7" ht="20.100000000000001" customHeight="1" x14ac:dyDescent="0.2">
      <c r="A199" s="47"/>
      <c r="B199" s="47"/>
      <c r="C199" s="48"/>
      <c r="D199" s="12"/>
      <c r="E199" s="50"/>
      <c r="G199" s="9" t="str">
        <f t="shared" si="4"/>
        <v/>
      </c>
    </row>
    <row r="200" spans="1:7" ht="20.100000000000001" customHeight="1" x14ac:dyDescent="0.2">
      <c r="A200" s="47"/>
      <c r="B200" s="47"/>
      <c r="C200" s="48"/>
      <c r="D200" s="12"/>
      <c r="E200" s="50"/>
      <c r="G200" s="9" t="str">
        <f t="shared" si="4"/>
        <v/>
      </c>
    </row>
    <row r="201" spans="1:7" ht="20.100000000000001" customHeight="1" x14ac:dyDescent="0.2">
      <c r="A201" s="47"/>
      <c r="B201" s="47"/>
      <c r="C201" s="48"/>
      <c r="D201" s="12"/>
      <c r="E201" s="50"/>
      <c r="G201" s="9" t="str">
        <f t="shared" si="4"/>
        <v/>
      </c>
    </row>
    <row r="202" spans="1:7" ht="20.100000000000001" customHeight="1" x14ac:dyDescent="0.2">
      <c r="A202" s="47"/>
      <c r="B202" s="47"/>
      <c r="C202" s="48"/>
      <c r="D202" s="12"/>
      <c r="E202" s="50"/>
      <c r="G202" s="9" t="str">
        <f t="shared" si="4"/>
        <v/>
      </c>
    </row>
    <row r="203" spans="1:7" ht="20.100000000000001" customHeight="1" x14ac:dyDescent="0.2">
      <c r="A203" s="47"/>
      <c r="B203" s="47"/>
      <c r="C203" s="48"/>
      <c r="D203" s="12"/>
      <c r="E203" s="50"/>
      <c r="G203" s="9" t="str">
        <f t="shared" si="4"/>
        <v/>
      </c>
    </row>
    <row r="204" spans="1:7" ht="20.100000000000001" customHeight="1" x14ac:dyDescent="0.2">
      <c r="A204" s="47"/>
      <c r="B204" s="47"/>
      <c r="C204" s="48"/>
      <c r="D204" s="12"/>
      <c r="E204" s="50"/>
      <c r="G204" s="9" t="str">
        <f t="shared" si="4"/>
        <v/>
      </c>
    </row>
    <row r="205" spans="1:7" ht="20.100000000000001" customHeight="1" x14ac:dyDescent="0.2">
      <c r="A205" s="47"/>
      <c r="B205" s="47"/>
      <c r="C205" s="48"/>
      <c r="D205" s="12"/>
      <c r="E205" s="50"/>
      <c r="G205" s="9" t="str">
        <f t="shared" si="4"/>
        <v/>
      </c>
    </row>
    <row r="206" spans="1:7" ht="20.100000000000001" customHeight="1" x14ac:dyDescent="0.2">
      <c r="A206" s="47"/>
      <c r="B206" s="47"/>
      <c r="C206" s="48"/>
      <c r="D206" s="12"/>
      <c r="E206" s="50"/>
      <c r="G206" s="9" t="str">
        <f t="shared" si="4"/>
        <v/>
      </c>
    </row>
    <row r="207" spans="1:7" ht="20.100000000000001" customHeight="1" x14ac:dyDescent="0.2">
      <c r="A207" s="47"/>
      <c r="B207" s="47"/>
      <c r="C207" s="48"/>
      <c r="D207" s="12"/>
      <c r="E207" s="50"/>
      <c r="G207" s="9" t="str">
        <f t="shared" si="4"/>
        <v/>
      </c>
    </row>
    <row r="208" spans="1:7" ht="20.100000000000001" customHeight="1" x14ac:dyDescent="0.2">
      <c r="A208" s="47"/>
      <c r="B208" s="47"/>
      <c r="C208" s="49"/>
      <c r="D208" s="12"/>
      <c r="E208" s="51"/>
      <c r="G208" s="9" t="str">
        <f t="shared" si="4"/>
        <v/>
      </c>
    </row>
    <row r="209" spans="1:7" ht="20.100000000000001" customHeight="1" x14ac:dyDescent="0.2">
      <c r="A209" t="str">
        <f>IF(SUM(C224:C250)&lt;&gt;0,"Samlet sum ekskl. moms overført til side 6","Samlet sum ekskl. moms")</f>
        <v>Samlet sum ekskl. moms</v>
      </c>
      <c r="C209" s="15">
        <f>SUM(C181:C208)</f>
        <v>0</v>
      </c>
      <c r="D209" s="12"/>
      <c r="E209" s="17" t="str">
        <f>IF(AND(C209=0,G210=0),"",G210/C209)</f>
        <v/>
      </c>
      <c r="G209" s="12"/>
    </row>
    <row r="210" spans="1:7" ht="20.100000000000001" customHeight="1" x14ac:dyDescent="0.25">
      <c r="A210" s="3" t="str">
        <f>IF(SUM(C224:C250)&lt;&gt;0,"Samlet sum ekskl. moms overføres til side 6","Samlet sum ekskl. moms overføres til acontobegæringen")</f>
        <v>Samlet sum ekskl. moms overføres til acontobegæringen</v>
      </c>
      <c r="C210" s="12"/>
      <c r="D210" s="12"/>
      <c r="E210" s="16"/>
      <c r="G210" s="18">
        <f>SUM(G180:G209)</f>
        <v>0</v>
      </c>
    </row>
    <row r="211" spans="1:7" ht="20.100000000000001" customHeight="1" x14ac:dyDescent="0.2">
      <c r="G211" s="46" t="s">
        <v>48</v>
      </c>
    </row>
    <row r="213" spans="1:7" ht="20.100000000000001" customHeight="1" x14ac:dyDescent="0.25">
      <c r="B213" s="3"/>
    </row>
    <row r="214" spans="1:7" ht="20.100000000000001" customHeight="1" x14ac:dyDescent="0.25">
      <c r="B214" s="19" t="s">
        <v>21</v>
      </c>
      <c r="C214" s="20" t="str">
        <f>IF(Acontobegæring!$G$9="","",Acontobegæring!$G$9)</f>
        <v/>
      </c>
    </row>
    <row r="216" spans="1:7" ht="20.100000000000001" customHeight="1" x14ac:dyDescent="0.2">
      <c r="A216" s="1"/>
      <c r="B216" s="1"/>
      <c r="C216" s="5"/>
      <c r="D216" s="5"/>
      <c r="E216" s="8"/>
      <c r="F216" s="8"/>
      <c r="G216" s="5"/>
    </row>
    <row r="217" spans="1:7" ht="20.100000000000001" customHeight="1" x14ac:dyDescent="0.2">
      <c r="A217" t="s">
        <v>0</v>
      </c>
      <c r="B217" s="36" t="str">
        <f>IF(Acontobegæring!$D$14="","",Acontobegæring!$D$14)</f>
        <v/>
      </c>
      <c r="E217" s="4" t="s">
        <v>3</v>
      </c>
      <c r="F217" s="4"/>
      <c r="G217" s="11" t="str">
        <f>IF(Slutopgørelse!$I$14="",IF(Acontobegæring!$I$14="","",Acontobegæring!$I$14),Slutopgørelse!$I$14)</f>
        <v/>
      </c>
    </row>
    <row r="218" spans="1:7" ht="20.100000000000001" customHeight="1" x14ac:dyDescent="0.2">
      <c r="A218" t="s">
        <v>1</v>
      </c>
      <c r="B218" s="36" t="str">
        <f>IF(Acontobegæring!$D$15="","",Acontobegæring!$D$15)</f>
        <v/>
      </c>
      <c r="E218" s="4" t="s">
        <v>4</v>
      </c>
      <c r="F218" s="4"/>
      <c r="G218" s="10" t="str">
        <f>IF(Slutopgørelse!$I$15="",IF(Acontobegæring!$I$15="","",Acontobegæring!$I$15),Slutopgørelse!$I$15)</f>
        <v/>
      </c>
    </row>
    <row r="219" spans="1:7" ht="20.100000000000001" customHeight="1" x14ac:dyDescent="0.2">
      <c r="A219" s="1" t="s">
        <v>2</v>
      </c>
      <c r="B219" s="37" t="str">
        <f>IF(Acontobegæring!$D$16="","",Acontobegæring!$D$16)</f>
        <v/>
      </c>
      <c r="C219" s="5"/>
      <c r="D219" s="5"/>
      <c r="E219" s="5" t="s">
        <v>5</v>
      </c>
      <c r="F219" s="5"/>
      <c r="G219" s="29" t="str">
        <f>IF(Slutopgørelse!$I$16="",IF(Acontobegæring!$I$16="","",Acontobegæring!$I$16),Slutopgørelse!$I$16)</f>
        <v/>
      </c>
    </row>
    <row r="221" spans="1:7" ht="20.100000000000001" customHeight="1" x14ac:dyDescent="0.25">
      <c r="A221" s="3" t="s">
        <v>13</v>
      </c>
      <c r="B221" s="3" t="s">
        <v>14</v>
      </c>
      <c r="C221" s="25" t="s">
        <v>15</v>
      </c>
      <c r="D221" s="25"/>
      <c r="E221" s="26" t="s">
        <v>16</v>
      </c>
      <c r="G221" s="25" t="s">
        <v>17</v>
      </c>
    </row>
    <row r="223" spans="1:7" ht="20.100000000000001" customHeight="1" x14ac:dyDescent="0.2">
      <c r="B223" t="s">
        <v>57</v>
      </c>
      <c r="C223" s="9">
        <f>+C209</f>
        <v>0</v>
      </c>
      <c r="D223" s="12"/>
      <c r="E223" s="13"/>
      <c r="G223" s="9">
        <f>+G210</f>
        <v>0</v>
      </c>
    </row>
    <row r="224" spans="1:7" ht="20.100000000000001" customHeight="1" x14ac:dyDescent="0.2">
      <c r="A224" s="47"/>
      <c r="B224" s="47"/>
      <c r="C224" s="48"/>
      <c r="D224" s="12"/>
      <c r="E224" s="50"/>
      <c r="G224" s="9" t="str">
        <f t="shared" ref="G224:G250" si="5">IF(AND(C224="",E224=""),"",C224*E224)</f>
        <v/>
      </c>
    </row>
    <row r="225" spans="1:7" ht="20.100000000000001" customHeight="1" x14ac:dyDescent="0.2">
      <c r="A225" s="47"/>
      <c r="B225" s="47"/>
      <c r="C225" s="48"/>
      <c r="D225" s="12"/>
      <c r="E225" s="50"/>
      <c r="G225" s="9" t="str">
        <f t="shared" si="5"/>
        <v/>
      </c>
    </row>
    <row r="226" spans="1:7" ht="20.100000000000001" customHeight="1" x14ac:dyDescent="0.2">
      <c r="A226" s="47"/>
      <c r="B226" s="47"/>
      <c r="C226" s="48"/>
      <c r="D226" s="12"/>
      <c r="E226" s="50"/>
      <c r="G226" s="9" t="str">
        <f t="shared" si="5"/>
        <v/>
      </c>
    </row>
    <row r="227" spans="1:7" ht="20.100000000000001" customHeight="1" x14ac:dyDescent="0.2">
      <c r="A227" s="47"/>
      <c r="B227" s="47"/>
      <c r="C227" s="48"/>
      <c r="D227" s="12"/>
      <c r="E227" s="50"/>
      <c r="G227" s="9" t="str">
        <f t="shared" si="5"/>
        <v/>
      </c>
    </row>
    <row r="228" spans="1:7" ht="20.100000000000001" customHeight="1" x14ac:dyDescent="0.2">
      <c r="A228" s="47"/>
      <c r="B228" s="47"/>
      <c r="C228" s="48"/>
      <c r="D228" s="12"/>
      <c r="E228" s="50"/>
      <c r="G228" s="9" t="str">
        <f t="shared" si="5"/>
        <v/>
      </c>
    </row>
    <row r="229" spans="1:7" ht="20.100000000000001" customHeight="1" x14ac:dyDescent="0.2">
      <c r="A229" s="47"/>
      <c r="B229" s="47"/>
      <c r="C229" s="48"/>
      <c r="D229" s="12"/>
      <c r="E229" s="50"/>
      <c r="G229" s="9" t="str">
        <f t="shared" si="5"/>
        <v/>
      </c>
    </row>
    <row r="230" spans="1:7" ht="20.100000000000001" customHeight="1" x14ac:dyDescent="0.2">
      <c r="A230" s="47"/>
      <c r="B230" s="47"/>
      <c r="C230" s="48"/>
      <c r="D230" s="12"/>
      <c r="E230" s="50"/>
      <c r="G230" s="9" t="str">
        <f t="shared" si="5"/>
        <v/>
      </c>
    </row>
    <row r="231" spans="1:7" ht="20.100000000000001" customHeight="1" x14ac:dyDescent="0.2">
      <c r="A231" s="47"/>
      <c r="B231" s="47"/>
      <c r="C231" s="48"/>
      <c r="D231" s="12"/>
      <c r="E231" s="50"/>
      <c r="G231" s="9" t="str">
        <f t="shared" si="5"/>
        <v/>
      </c>
    </row>
    <row r="232" spans="1:7" ht="20.100000000000001" customHeight="1" x14ac:dyDescent="0.2">
      <c r="A232" s="47"/>
      <c r="B232" s="47"/>
      <c r="C232" s="48"/>
      <c r="D232" s="12"/>
      <c r="E232" s="50"/>
      <c r="G232" s="9" t="str">
        <f t="shared" si="5"/>
        <v/>
      </c>
    </row>
    <row r="233" spans="1:7" ht="20.100000000000001" customHeight="1" x14ac:dyDescent="0.2">
      <c r="A233" s="47"/>
      <c r="B233" s="47"/>
      <c r="C233" s="48"/>
      <c r="D233" s="12"/>
      <c r="E233" s="50"/>
      <c r="G233" s="9" t="str">
        <f t="shared" si="5"/>
        <v/>
      </c>
    </row>
    <row r="234" spans="1:7" ht="20.100000000000001" customHeight="1" x14ac:dyDescent="0.2">
      <c r="A234" s="47"/>
      <c r="B234" s="47"/>
      <c r="C234" s="48"/>
      <c r="D234" s="12"/>
      <c r="E234" s="50"/>
      <c r="G234" s="9" t="str">
        <f t="shared" si="5"/>
        <v/>
      </c>
    </row>
    <row r="235" spans="1:7" ht="20.100000000000001" customHeight="1" x14ac:dyDescent="0.2">
      <c r="A235" s="47"/>
      <c r="B235" s="47"/>
      <c r="C235" s="48"/>
      <c r="D235" s="12"/>
      <c r="E235" s="50"/>
      <c r="G235" s="9" t="str">
        <f t="shared" si="5"/>
        <v/>
      </c>
    </row>
    <row r="236" spans="1:7" ht="20.100000000000001" customHeight="1" x14ac:dyDescent="0.2">
      <c r="A236" s="47"/>
      <c r="B236" s="47"/>
      <c r="C236" s="48"/>
      <c r="D236" s="12"/>
      <c r="E236" s="50"/>
      <c r="G236" s="9" t="str">
        <f t="shared" si="5"/>
        <v/>
      </c>
    </row>
    <row r="237" spans="1:7" ht="20.100000000000001" customHeight="1" x14ac:dyDescent="0.2">
      <c r="A237" s="47"/>
      <c r="B237" s="47"/>
      <c r="C237" s="48"/>
      <c r="D237" s="12"/>
      <c r="E237" s="50"/>
      <c r="G237" s="9" t="str">
        <f t="shared" si="5"/>
        <v/>
      </c>
    </row>
    <row r="238" spans="1:7" ht="20.100000000000001" customHeight="1" x14ac:dyDescent="0.2">
      <c r="A238" s="47"/>
      <c r="B238" s="47"/>
      <c r="C238" s="48"/>
      <c r="D238" s="12"/>
      <c r="E238" s="50"/>
      <c r="G238" s="9" t="str">
        <f t="shared" si="5"/>
        <v/>
      </c>
    </row>
    <row r="239" spans="1:7" ht="20.100000000000001" customHeight="1" x14ac:dyDescent="0.2">
      <c r="A239" s="47"/>
      <c r="B239" s="47"/>
      <c r="C239" s="48"/>
      <c r="D239" s="12"/>
      <c r="E239" s="50"/>
      <c r="G239" s="9" t="str">
        <f t="shared" si="5"/>
        <v/>
      </c>
    </row>
    <row r="240" spans="1:7" ht="20.100000000000001" customHeight="1" x14ac:dyDescent="0.2">
      <c r="A240" s="47"/>
      <c r="B240" s="47"/>
      <c r="C240" s="48"/>
      <c r="D240" s="12"/>
      <c r="E240" s="50"/>
      <c r="G240" s="9" t="str">
        <f t="shared" si="5"/>
        <v/>
      </c>
    </row>
    <row r="241" spans="1:7" ht="20.100000000000001" customHeight="1" x14ac:dyDescent="0.2">
      <c r="A241" s="47"/>
      <c r="B241" s="47"/>
      <c r="C241" s="48"/>
      <c r="D241" s="12"/>
      <c r="E241" s="50"/>
      <c r="G241" s="9" t="str">
        <f t="shared" si="5"/>
        <v/>
      </c>
    </row>
    <row r="242" spans="1:7" ht="20.100000000000001" customHeight="1" x14ac:dyDescent="0.2">
      <c r="A242" s="47"/>
      <c r="B242" s="47"/>
      <c r="C242" s="48"/>
      <c r="D242" s="12"/>
      <c r="E242" s="50"/>
      <c r="G242" s="9" t="str">
        <f t="shared" si="5"/>
        <v/>
      </c>
    </row>
    <row r="243" spans="1:7" ht="20.100000000000001" customHeight="1" x14ac:dyDescent="0.2">
      <c r="A243" s="47"/>
      <c r="B243" s="47"/>
      <c r="C243" s="48"/>
      <c r="D243" s="12"/>
      <c r="E243" s="50"/>
      <c r="G243" s="9" t="str">
        <f t="shared" si="5"/>
        <v/>
      </c>
    </row>
    <row r="244" spans="1:7" ht="20.100000000000001" customHeight="1" x14ac:dyDescent="0.2">
      <c r="A244" s="47"/>
      <c r="B244" s="47"/>
      <c r="C244" s="48"/>
      <c r="D244" s="12"/>
      <c r="E244" s="50"/>
      <c r="G244" s="9" t="str">
        <f t="shared" si="5"/>
        <v/>
      </c>
    </row>
    <row r="245" spans="1:7" ht="20.100000000000001" customHeight="1" x14ac:dyDescent="0.2">
      <c r="A245" s="47"/>
      <c r="B245" s="47"/>
      <c r="C245" s="48"/>
      <c r="D245" s="12"/>
      <c r="E245" s="50"/>
      <c r="G245" s="9" t="str">
        <f t="shared" si="5"/>
        <v/>
      </c>
    </row>
    <row r="246" spans="1:7" ht="20.100000000000001" customHeight="1" x14ac:dyDescent="0.2">
      <c r="A246" s="47"/>
      <c r="B246" s="47"/>
      <c r="C246" s="48"/>
      <c r="D246" s="12"/>
      <c r="E246" s="50"/>
      <c r="G246" s="9" t="str">
        <f t="shared" si="5"/>
        <v/>
      </c>
    </row>
    <row r="247" spans="1:7" ht="20.100000000000001" customHeight="1" x14ac:dyDescent="0.2">
      <c r="A247" s="47"/>
      <c r="B247" s="47"/>
      <c r="C247" s="48"/>
      <c r="D247" s="12"/>
      <c r="E247" s="50"/>
      <c r="G247" s="9" t="str">
        <f t="shared" si="5"/>
        <v/>
      </c>
    </row>
    <row r="248" spans="1:7" ht="20.100000000000001" customHeight="1" x14ac:dyDescent="0.2">
      <c r="A248" s="47"/>
      <c r="B248" s="47"/>
      <c r="C248" s="48"/>
      <c r="D248" s="12"/>
      <c r="E248" s="50"/>
      <c r="G248" s="9" t="str">
        <f t="shared" si="5"/>
        <v/>
      </c>
    </row>
    <row r="249" spans="1:7" ht="20.100000000000001" customHeight="1" x14ac:dyDescent="0.2">
      <c r="A249" s="47"/>
      <c r="B249" s="47"/>
      <c r="C249" s="48"/>
      <c r="D249" s="12"/>
      <c r="E249" s="50"/>
      <c r="G249" s="9" t="str">
        <f t="shared" si="5"/>
        <v/>
      </c>
    </row>
    <row r="250" spans="1:7" ht="20.100000000000001" customHeight="1" x14ac:dyDescent="0.2">
      <c r="A250" s="47"/>
      <c r="B250" s="47"/>
      <c r="C250" s="49"/>
      <c r="D250" s="12"/>
      <c r="E250" s="51"/>
      <c r="G250" s="9" t="str">
        <f t="shared" si="5"/>
        <v/>
      </c>
    </row>
    <row r="251" spans="1:7" ht="20.100000000000001" customHeight="1" x14ac:dyDescent="0.2">
      <c r="A251" t="str">
        <f>IF(SUM(C266:C292)&lt;&gt;0,"Samlet sum ekskl. moms overført til side 7","Samlet sum ekskl. moms")</f>
        <v>Samlet sum ekskl. moms</v>
      </c>
      <c r="C251" s="15">
        <f>SUM(C223:C250)</f>
        <v>0</v>
      </c>
      <c r="D251" s="12"/>
      <c r="E251" s="17" t="str">
        <f>IF(AND(C251=0,G252=0),"",G252/C251)</f>
        <v/>
      </c>
      <c r="G251" s="12"/>
    </row>
    <row r="252" spans="1:7" ht="20.100000000000001" customHeight="1" x14ac:dyDescent="0.25">
      <c r="A252" s="3" t="str">
        <f>IF(SUM(C266:C292)&lt;&gt;0,"Samlet sum ekskl. moms overføres til side 7","Samlet sum ekskl. moms overføres til acontobegæringen")</f>
        <v>Samlet sum ekskl. moms overføres til acontobegæringen</v>
      </c>
      <c r="C252" s="12"/>
      <c r="D252" s="12"/>
      <c r="E252" s="16"/>
      <c r="G252" s="18">
        <f>SUM(G222:G251)</f>
        <v>0</v>
      </c>
    </row>
    <row r="253" spans="1:7" ht="20.100000000000001" customHeight="1" x14ac:dyDescent="0.2">
      <c r="G253" s="46" t="s">
        <v>49</v>
      </c>
    </row>
    <row r="255" spans="1:7" ht="20.100000000000001" customHeight="1" x14ac:dyDescent="0.25">
      <c r="B255" s="3"/>
    </row>
    <row r="256" spans="1:7" ht="20.100000000000001" customHeight="1" x14ac:dyDescent="0.25">
      <c r="B256" s="19" t="s">
        <v>21</v>
      </c>
      <c r="C256" s="20" t="str">
        <f>IF(Acontobegæring!$G$9="","",Acontobegæring!$G$9)</f>
        <v/>
      </c>
    </row>
    <row r="258" spans="1:7" ht="20.100000000000001" customHeight="1" x14ac:dyDescent="0.2">
      <c r="A258" s="1"/>
      <c r="B258" s="1"/>
      <c r="C258" s="5"/>
      <c r="D258" s="5"/>
      <c r="E258" s="8"/>
      <c r="F258" s="8"/>
      <c r="G258" s="5"/>
    </row>
    <row r="259" spans="1:7" ht="20.100000000000001" customHeight="1" x14ac:dyDescent="0.2">
      <c r="A259" t="s">
        <v>0</v>
      </c>
      <c r="B259" s="36" t="str">
        <f>IF(Acontobegæring!$D$14="","",Acontobegæring!$D$14)</f>
        <v/>
      </c>
      <c r="E259" s="4" t="s">
        <v>3</v>
      </c>
      <c r="F259" s="4"/>
      <c r="G259" s="11" t="str">
        <f>IF(Slutopgørelse!$I$14="",IF(Acontobegæring!$I$14="","",Acontobegæring!$I$14),Slutopgørelse!$I$14)</f>
        <v/>
      </c>
    </row>
    <row r="260" spans="1:7" ht="20.100000000000001" customHeight="1" x14ac:dyDescent="0.2">
      <c r="A260" t="s">
        <v>1</v>
      </c>
      <c r="B260" s="36" t="str">
        <f>IF(Acontobegæring!$D$15="","",Acontobegæring!$D$15)</f>
        <v/>
      </c>
      <c r="E260" s="4" t="s">
        <v>4</v>
      </c>
      <c r="F260" s="4"/>
      <c r="G260" s="10" t="str">
        <f>IF(Slutopgørelse!$I$15="",IF(Acontobegæring!$I$15="","",Acontobegæring!$I$15),Slutopgørelse!$I$15)</f>
        <v/>
      </c>
    </row>
    <row r="261" spans="1:7" ht="20.100000000000001" customHeight="1" x14ac:dyDescent="0.2">
      <c r="A261" s="1" t="s">
        <v>2</v>
      </c>
      <c r="B261" s="37" t="str">
        <f>IF(Acontobegæring!$D$16="","",Acontobegæring!$D$16)</f>
        <v/>
      </c>
      <c r="C261" s="5"/>
      <c r="D261" s="5"/>
      <c r="E261" s="5" t="s">
        <v>5</v>
      </c>
      <c r="F261" s="5"/>
      <c r="G261" s="29" t="str">
        <f>IF(Slutopgørelse!$I$16="",IF(Acontobegæring!$I$16="","",Acontobegæring!$I$16),Slutopgørelse!$I$16)</f>
        <v/>
      </c>
    </row>
    <row r="263" spans="1:7" ht="20.100000000000001" customHeight="1" x14ac:dyDescent="0.25">
      <c r="A263" s="3" t="s">
        <v>13</v>
      </c>
      <c r="B263" s="3" t="s">
        <v>14</v>
      </c>
      <c r="C263" s="25" t="s">
        <v>15</v>
      </c>
      <c r="D263" s="25"/>
      <c r="E263" s="26" t="s">
        <v>16</v>
      </c>
      <c r="G263" s="25" t="s">
        <v>17</v>
      </c>
    </row>
    <row r="265" spans="1:7" ht="20.100000000000001" customHeight="1" x14ac:dyDescent="0.2">
      <c r="B265" t="s">
        <v>56</v>
      </c>
      <c r="C265" s="9">
        <f>+C251</f>
        <v>0</v>
      </c>
      <c r="D265" s="12"/>
      <c r="E265" s="13"/>
      <c r="G265" s="9">
        <f>+G252</f>
        <v>0</v>
      </c>
    </row>
    <row r="266" spans="1:7" ht="20.100000000000001" customHeight="1" x14ac:dyDescent="0.2">
      <c r="A266" s="47"/>
      <c r="B266" s="47"/>
      <c r="C266" s="48"/>
      <c r="D266" s="12"/>
      <c r="E266" s="50"/>
      <c r="G266" s="9" t="str">
        <f t="shared" ref="G266:G292" si="6">IF(AND(C266="",E266=""),"",C266*E266)</f>
        <v/>
      </c>
    </row>
    <row r="267" spans="1:7" ht="20.100000000000001" customHeight="1" x14ac:dyDescent="0.2">
      <c r="A267" s="47"/>
      <c r="B267" s="47"/>
      <c r="C267" s="48"/>
      <c r="D267" s="12"/>
      <c r="E267" s="50"/>
      <c r="G267" s="9" t="str">
        <f t="shared" si="6"/>
        <v/>
      </c>
    </row>
    <row r="268" spans="1:7" ht="20.100000000000001" customHeight="1" x14ac:dyDescent="0.2">
      <c r="A268" s="47"/>
      <c r="B268" s="47"/>
      <c r="C268" s="48"/>
      <c r="D268" s="12"/>
      <c r="E268" s="50"/>
      <c r="G268" s="9" t="str">
        <f t="shared" si="6"/>
        <v/>
      </c>
    </row>
    <row r="269" spans="1:7" ht="20.100000000000001" customHeight="1" x14ac:dyDescent="0.2">
      <c r="A269" s="47"/>
      <c r="B269" s="47"/>
      <c r="C269" s="48"/>
      <c r="D269" s="12"/>
      <c r="E269" s="50"/>
      <c r="G269" s="9" t="str">
        <f t="shared" si="6"/>
        <v/>
      </c>
    </row>
    <row r="270" spans="1:7" ht="20.100000000000001" customHeight="1" x14ac:dyDescent="0.2">
      <c r="A270" s="47"/>
      <c r="B270" s="47"/>
      <c r="C270" s="48"/>
      <c r="D270" s="12"/>
      <c r="E270" s="50"/>
      <c r="G270" s="9" t="str">
        <f t="shared" si="6"/>
        <v/>
      </c>
    </row>
    <row r="271" spans="1:7" ht="20.100000000000001" customHeight="1" x14ac:dyDescent="0.2">
      <c r="A271" s="47"/>
      <c r="B271" s="47"/>
      <c r="C271" s="48"/>
      <c r="D271" s="12"/>
      <c r="E271" s="50"/>
      <c r="G271" s="9" t="str">
        <f t="shared" si="6"/>
        <v/>
      </c>
    </row>
    <row r="272" spans="1:7" ht="20.100000000000001" customHeight="1" x14ac:dyDescent="0.2">
      <c r="A272" s="47"/>
      <c r="B272" s="47"/>
      <c r="C272" s="48"/>
      <c r="D272" s="12"/>
      <c r="E272" s="50"/>
      <c r="G272" s="9" t="str">
        <f t="shared" si="6"/>
        <v/>
      </c>
    </row>
    <row r="273" spans="1:7" ht="20.100000000000001" customHeight="1" x14ac:dyDescent="0.2">
      <c r="A273" s="47"/>
      <c r="B273" s="47"/>
      <c r="C273" s="48"/>
      <c r="D273" s="12"/>
      <c r="E273" s="50"/>
      <c r="G273" s="9" t="str">
        <f t="shared" si="6"/>
        <v/>
      </c>
    </row>
    <row r="274" spans="1:7" ht="20.100000000000001" customHeight="1" x14ac:dyDescent="0.2">
      <c r="A274" s="47"/>
      <c r="B274" s="47"/>
      <c r="C274" s="48"/>
      <c r="D274" s="12"/>
      <c r="E274" s="50"/>
      <c r="G274" s="9" t="str">
        <f t="shared" si="6"/>
        <v/>
      </c>
    </row>
    <row r="275" spans="1:7" ht="20.100000000000001" customHeight="1" x14ac:dyDescent="0.2">
      <c r="A275" s="47"/>
      <c r="B275" s="47"/>
      <c r="C275" s="48"/>
      <c r="D275" s="12"/>
      <c r="E275" s="50"/>
      <c r="G275" s="9" t="str">
        <f t="shared" si="6"/>
        <v/>
      </c>
    </row>
    <row r="276" spans="1:7" ht="20.100000000000001" customHeight="1" x14ac:dyDescent="0.2">
      <c r="A276" s="47"/>
      <c r="B276" s="47"/>
      <c r="C276" s="48"/>
      <c r="D276" s="12"/>
      <c r="E276" s="50"/>
      <c r="G276" s="9" t="str">
        <f t="shared" si="6"/>
        <v/>
      </c>
    </row>
    <row r="277" spans="1:7" ht="20.100000000000001" customHeight="1" x14ac:dyDescent="0.2">
      <c r="A277" s="47"/>
      <c r="B277" s="47"/>
      <c r="C277" s="48"/>
      <c r="D277" s="12"/>
      <c r="E277" s="50"/>
      <c r="G277" s="9" t="str">
        <f t="shared" si="6"/>
        <v/>
      </c>
    </row>
    <row r="278" spans="1:7" ht="20.100000000000001" customHeight="1" x14ac:dyDescent="0.2">
      <c r="A278" s="47"/>
      <c r="B278" s="47"/>
      <c r="C278" s="48"/>
      <c r="D278" s="12"/>
      <c r="E278" s="50"/>
      <c r="G278" s="9" t="str">
        <f t="shared" si="6"/>
        <v/>
      </c>
    </row>
    <row r="279" spans="1:7" ht="20.100000000000001" customHeight="1" x14ac:dyDescent="0.2">
      <c r="A279" s="47"/>
      <c r="B279" s="47"/>
      <c r="C279" s="48"/>
      <c r="D279" s="12"/>
      <c r="E279" s="50"/>
      <c r="G279" s="9" t="str">
        <f t="shared" si="6"/>
        <v/>
      </c>
    </row>
    <row r="280" spans="1:7" ht="20.100000000000001" customHeight="1" x14ac:dyDescent="0.2">
      <c r="A280" s="47"/>
      <c r="B280" s="47"/>
      <c r="C280" s="48"/>
      <c r="D280" s="12"/>
      <c r="E280" s="50"/>
      <c r="G280" s="9" t="str">
        <f t="shared" si="6"/>
        <v/>
      </c>
    </row>
    <row r="281" spans="1:7" ht="20.100000000000001" customHeight="1" x14ac:dyDescent="0.2">
      <c r="A281" s="47"/>
      <c r="B281" s="47"/>
      <c r="C281" s="48"/>
      <c r="D281" s="12"/>
      <c r="E281" s="50"/>
      <c r="G281" s="9" t="str">
        <f t="shared" si="6"/>
        <v/>
      </c>
    </row>
    <row r="282" spans="1:7" ht="20.100000000000001" customHeight="1" x14ac:dyDescent="0.2">
      <c r="A282" s="47"/>
      <c r="B282" s="47"/>
      <c r="C282" s="48"/>
      <c r="D282" s="12"/>
      <c r="E282" s="50"/>
      <c r="G282" s="9" t="str">
        <f t="shared" si="6"/>
        <v/>
      </c>
    </row>
    <row r="283" spans="1:7" ht="20.100000000000001" customHeight="1" x14ac:dyDescent="0.2">
      <c r="A283" s="47"/>
      <c r="B283" s="47"/>
      <c r="C283" s="48"/>
      <c r="D283" s="12"/>
      <c r="E283" s="50"/>
      <c r="G283" s="9" t="str">
        <f t="shared" si="6"/>
        <v/>
      </c>
    </row>
    <row r="284" spans="1:7" ht="20.100000000000001" customHeight="1" x14ac:dyDescent="0.2">
      <c r="A284" s="47"/>
      <c r="B284" s="47"/>
      <c r="C284" s="48"/>
      <c r="D284" s="12"/>
      <c r="E284" s="50"/>
      <c r="G284" s="9" t="str">
        <f t="shared" si="6"/>
        <v/>
      </c>
    </row>
    <row r="285" spans="1:7" ht="20.100000000000001" customHeight="1" x14ac:dyDescent="0.2">
      <c r="A285" s="47"/>
      <c r="B285" s="47"/>
      <c r="C285" s="48"/>
      <c r="D285" s="12"/>
      <c r="E285" s="50"/>
      <c r="G285" s="9" t="str">
        <f t="shared" si="6"/>
        <v/>
      </c>
    </row>
    <row r="286" spans="1:7" ht="20.100000000000001" customHeight="1" x14ac:dyDescent="0.2">
      <c r="A286" s="47"/>
      <c r="B286" s="47"/>
      <c r="C286" s="48"/>
      <c r="D286" s="12"/>
      <c r="E286" s="50"/>
      <c r="G286" s="9" t="str">
        <f t="shared" si="6"/>
        <v/>
      </c>
    </row>
    <row r="287" spans="1:7" ht="20.100000000000001" customHeight="1" x14ac:dyDescent="0.2">
      <c r="A287" s="47"/>
      <c r="B287" s="47"/>
      <c r="C287" s="48"/>
      <c r="D287" s="12"/>
      <c r="E287" s="50"/>
      <c r="G287" s="9" t="str">
        <f t="shared" si="6"/>
        <v/>
      </c>
    </row>
    <row r="288" spans="1:7" ht="20.100000000000001" customHeight="1" x14ac:dyDescent="0.2">
      <c r="A288" s="47"/>
      <c r="B288" s="47"/>
      <c r="C288" s="48"/>
      <c r="D288" s="12"/>
      <c r="E288" s="50"/>
      <c r="G288" s="9" t="str">
        <f t="shared" si="6"/>
        <v/>
      </c>
    </row>
    <row r="289" spans="1:7" ht="20.100000000000001" customHeight="1" x14ac:dyDescent="0.2">
      <c r="A289" s="47"/>
      <c r="B289" s="47"/>
      <c r="C289" s="48"/>
      <c r="D289" s="12"/>
      <c r="E289" s="50"/>
      <c r="G289" s="9" t="str">
        <f t="shared" si="6"/>
        <v/>
      </c>
    </row>
    <row r="290" spans="1:7" ht="20.100000000000001" customHeight="1" x14ac:dyDescent="0.2">
      <c r="A290" s="47"/>
      <c r="B290" s="47"/>
      <c r="C290" s="48"/>
      <c r="D290" s="12"/>
      <c r="E290" s="50"/>
      <c r="G290" s="9" t="str">
        <f t="shared" si="6"/>
        <v/>
      </c>
    </row>
    <row r="291" spans="1:7" ht="20.100000000000001" customHeight="1" x14ac:dyDescent="0.2">
      <c r="A291" s="47"/>
      <c r="B291" s="47"/>
      <c r="C291" s="48"/>
      <c r="D291" s="12"/>
      <c r="E291" s="50"/>
      <c r="G291" s="9" t="str">
        <f t="shared" si="6"/>
        <v/>
      </c>
    </row>
    <row r="292" spans="1:7" ht="20.100000000000001" customHeight="1" x14ac:dyDescent="0.2">
      <c r="A292" s="47"/>
      <c r="B292" s="47"/>
      <c r="C292" s="49"/>
      <c r="D292" s="12"/>
      <c r="E292" s="51"/>
      <c r="G292" s="9" t="str">
        <f t="shared" si="6"/>
        <v/>
      </c>
    </row>
    <row r="293" spans="1:7" ht="20.100000000000001" customHeight="1" x14ac:dyDescent="0.2">
      <c r="A293" t="str">
        <f>IF(SUM(C308:C334)&lt;&gt;0,"Samlet sum ekskl. moms overført til side 8","Samlet sum ekskl. moms")</f>
        <v>Samlet sum ekskl. moms</v>
      </c>
      <c r="C293" s="15">
        <f>SUM(C265:C292)</f>
        <v>0</v>
      </c>
      <c r="D293" s="12"/>
      <c r="E293" s="17" t="str">
        <f>IF(AND(C293=0,G294=0),"",G294/C293)</f>
        <v/>
      </c>
      <c r="G293" s="12"/>
    </row>
    <row r="294" spans="1:7" ht="20.100000000000001" customHeight="1" x14ac:dyDescent="0.25">
      <c r="A294" s="3" t="str">
        <f>IF(SUM(C308:C334)&lt;&gt;0,"Samlet sum ekskl. moms overføres til side 8","Samlet sum ekskl. moms overføres til acontobegæringen")</f>
        <v>Samlet sum ekskl. moms overføres til acontobegæringen</v>
      </c>
      <c r="C294" s="12"/>
      <c r="D294" s="12"/>
      <c r="E294" s="16"/>
      <c r="G294" s="18">
        <f>SUM(G264:G293)</f>
        <v>0</v>
      </c>
    </row>
    <row r="295" spans="1:7" ht="20.100000000000001" customHeight="1" x14ac:dyDescent="0.2">
      <c r="G295" s="46" t="s">
        <v>50</v>
      </c>
    </row>
    <row r="297" spans="1:7" ht="20.100000000000001" customHeight="1" x14ac:dyDescent="0.25">
      <c r="B297" s="3"/>
    </row>
    <row r="298" spans="1:7" ht="20.100000000000001" customHeight="1" x14ac:dyDescent="0.25">
      <c r="B298" s="19" t="s">
        <v>21</v>
      </c>
      <c r="C298" s="20" t="str">
        <f>IF(Acontobegæring!$G$9="","",Acontobegæring!$G$9)</f>
        <v/>
      </c>
    </row>
    <row r="300" spans="1:7" ht="20.100000000000001" customHeight="1" x14ac:dyDescent="0.2">
      <c r="A300" s="1"/>
      <c r="B300" s="1"/>
      <c r="C300" s="5"/>
      <c r="D300" s="5"/>
      <c r="E300" s="8"/>
      <c r="F300" s="8"/>
      <c r="G300" s="5"/>
    </row>
    <row r="301" spans="1:7" ht="20.100000000000001" customHeight="1" x14ac:dyDescent="0.2">
      <c r="A301" t="s">
        <v>0</v>
      </c>
      <c r="B301" s="36" t="str">
        <f>IF(Acontobegæring!$D$14="","",Acontobegæring!$D$14)</f>
        <v/>
      </c>
      <c r="E301" s="4" t="s">
        <v>3</v>
      </c>
      <c r="F301" s="4"/>
      <c r="G301" s="11" t="str">
        <f>IF(Slutopgørelse!$I$14="",IF(Acontobegæring!$I$14="","",Acontobegæring!$I$14),Slutopgørelse!$I$14)</f>
        <v/>
      </c>
    </row>
    <row r="302" spans="1:7" ht="20.100000000000001" customHeight="1" x14ac:dyDescent="0.2">
      <c r="A302" t="s">
        <v>1</v>
      </c>
      <c r="B302" s="36" t="str">
        <f>IF(Acontobegæring!$D$15="","",Acontobegæring!$D$15)</f>
        <v/>
      </c>
      <c r="E302" s="4" t="s">
        <v>4</v>
      </c>
      <c r="F302" s="4"/>
      <c r="G302" s="10" t="str">
        <f>IF(Slutopgørelse!$I$15="",IF(Acontobegæring!$I$15="","",Acontobegæring!$I$15),Slutopgørelse!$I$15)</f>
        <v/>
      </c>
    </row>
    <row r="303" spans="1:7" ht="20.100000000000001" customHeight="1" x14ac:dyDescent="0.2">
      <c r="A303" s="1" t="s">
        <v>2</v>
      </c>
      <c r="B303" s="37" t="str">
        <f>IF(Acontobegæring!$D$16="","",Acontobegæring!$D$16)</f>
        <v/>
      </c>
      <c r="C303" s="5"/>
      <c r="D303" s="5"/>
      <c r="E303" s="5" t="s">
        <v>5</v>
      </c>
      <c r="F303" s="5"/>
      <c r="G303" s="29" t="str">
        <f>IF(Slutopgørelse!$I$16="",IF(Acontobegæring!$I$16="","",Acontobegæring!$I$16),Slutopgørelse!$I$16)</f>
        <v/>
      </c>
    </row>
    <row r="305" spans="1:7" ht="20.100000000000001" customHeight="1" x14ac:dyDescent="0.25">
      <c r="A305" s="3" t="s">
        <v>13</v>
      </c>
      <c r="B305" s="3" t="s">
        <v>14</v>
      </c>
      <c r="C305" s="25" t="s">
        <v>15</v>
      </c>
      <c r="D305" s="25"/>
      <c r="E305" s="26" t="s">
        <v>16</v>
      </c>
      <c r="G305" s="25" t="s">
        <v>17</v>
      </c>
    </row>
    <row r="307" spans="1:7" ht="20.100000000000001" customHeight="1" x14ac:dyDescent="0.2">
      <c r="B307" t="s">
        <v>55</v>
      </c>
      <c r="C307" s="9">
        <f>+C293</f>
        <v>0</v>
      </c>
      <c r="D307" s="12"/>
      <c r="E307" s="13"/>
      <c r="G307" s="9">
        <f>+G294</f>
        <v>0</v>
      </c>
    </row>
    <row r="308" spans="1:7" ht="20.100000000000001" customHeight="1" x14ac:dyDescent="0.2">
      <c r="A308" s="47"/>
      <c r="B308" s="47"/>
      <c r="C308" s="48"/>
      <c r="D308" s="12"/>
      <c r="E308" s="50"/>
      <c r="G308" s="9" t="str">
        <f t="shared" ref="G308:G334" si="7">IF(AND(C308="",E308=""),"",C308*E308)</f>
        <v/>
      </c>
    </row>
    <row r="309" spans="1:7" ht="20.100000000000001" customHeight="1" x14ac:dyDescent="0.2">
      <c r="A309" s="47"/>
      <c r="B309" s="47"/>
      <c r="C309" s="48"/>
      <c r="D309" s="12"/>
      <c r="E309" s="50"/>
      <c r="G309" s="9" t="str">
        <f t="shared" si="7"/>
        <v/>
      </c>
    </row>
    <row r="310" spans="1:7" ht="20.100000000000001" customHeight="1" x14ac:dyDescent="0.2">
      <c r="A310" s="47"/>
      <c r="B310" s="47"/>
      <c r="C310" s="48"/>
      <c r="D310" s="12"/>
      <c r="E310" s="50"/>
      <c r="G310" s="9" t="str">
        <f t="shared" si="7"/>
        <v/>
      </c>
    </row>
    <row r="311" spans="1:7" ht="20.100000000000001" customHeight="1" x14ac:dyDescent="0.2">
      <c r="A311" s="47"/>
      <c r="B311" s="47"/>
      <c r="C311" s="48"/>
      <c r="D311" s="12"/>
      <c r="E311" s="50"/>
      <c r="G311" s="9" t="str">
        <f t="shared" si="7"/>
        <v/>
      </c>
    </row>
    <row r="312" spans="1:7" ht="20.100000000000001" customHeight="1" x14ac:dyDescent="0.2">
      <c r="A312" s="47"/>
      <c r="B312" s="47"/>
      <c r="C312" s="48"/>
      <c r="D312" s="12"/>
      <c r="E312" s="50"/>
      <c r="G312" s="9" t="str">
        <f t="shared" si="7"/>
        <v/>
      </c>
    </row>
    <row r="313" spans="1:7" ht="20.100000000000001" customHeight="1" x14ac:dyDescent="0.2">
      <c r="A313" s="47"/>
      <c r="B313" s="47"/>
      <c r="C313" s="48"/>
      <c r="D313" s="12"/>
      <c r="E313" s="50"/>
      <c r="G313" s="9" t="str">
        <f t="shared" si="7"/>
        <v/>
      </c>
    </row>
    <row r="314" spans="1:7" ht="20.100000000000001" customHeight="1" x14ac:dyDescent="0.2">
      <c r="A314" s="47"/>
      <c r="B314" s="47"/>
      <c r="C314" s="48"/>
      <c r="D314" s="12"/>
      <c r="E314" s="50"/>
      <c r="G314" s="9" t="str">
        <f t="shared" si="7"/>
        <v/>
      </c>
    </row>
    <row r="315" spans="1:7" ht="20.100000000000001" customHeight="1" x14ac:dyDescent="0.2">
      <c r="A315" s="47"/>
      <c r="B315" s="47"/>
      <c r="C315" s="48"/>
      <c r="D315" s="12"/>
      <c r="E315" s="50"/>
      <c r="G315" s="9" t="str">
        <f t="shared" si="7"/>
        <v/>
      </c>
    </row>
    <row r="316" spans="1:7" ht="20.100000000000001" customHeight="1" x14ac:dyDescent="0.2">
      <c r="A316" s="47"/>
      <c r="B316" s="47"/>
      <c r="C316" s="48"/>
      <c r="D316" s="12"/>
      <c r="E316" s="50"/>
      <c r="G316" s="9" t="str">
        <f t="shared" si="7"/>
        <v/>
      </c>
    </row>
    <row r="317" spans="1:7" ht="20.100000000000001" customHeight="1" x14ac:dyDescent="0.2">
      <c r="A317" s="47"/>
      <c r="B317" s="47"/>
      <c r="C317" s="48"/>
      <c r="D317" s="12"/>
      <c r="E317" s="50"/>
      <c r="G317" s="9" t="str">
        <f t="shared" si="7"/>
        <v/>
      </c>
    </row>
    <row r="318" spans="1:7" ht="20.100000000000001" customHeight="1" x14ac:dyDescent="0.2">
      <c r="A318" s="47"/>
      <c r="B318" s="47"/>
      <c r="C318" s="48"/>
      <c r="D318" s="12"/>
      <c r="E318" s="50"/>
      <c r="G318" s="9" t="str">
        <f t="shared" si="7"/>
        <v/>
      </c>
    </row>
    <row r="319" spans="1:7" ht="20.100000000000001" customHeight="1" x14ac:dyDescent="0.2">
      <c r="A319" s="47"/>
      <c r="B319" s="47"/>
      <c r="C319" s="48"/>
      <c r="D319" s="12"/>
      <c r="E319" s="50"/>
      <c r="G319" s="9" t="str">
        <f t="shared" si="7"/>
        <v/>
      </c>
    </row>
    <row r="320" spans="1:7" ht="20.100000000000001" customHeight="1" x14ac:dyDescent="0.2">
      <c r="A320" s="47"/>
      <c r="B320" s="47"/>
      <c r="C320" s="48"/>
      <c r="D320" s="12"/>
      <c r="E320" s="50"/>
      <c r="G320" s="9" t="str">
        <f t="shared" si="7"/>
        <v/>
      </c>
    </row>
    <row r="321" spans="1:7" ht="20.100000000000001" customHeight="1" x14ac:dyDescent="0.2">
      <c r="A321" s="47"/>
      <c r="B321" s="47"/>
      <c r="C321" s="48"/>
      <c r="D321" s="12"/>
      <c r="E321" s="50"/>
      <c r="G321" s="9" t="str">
        <f t="shared" si="7"/>
        <v/>
      </c>
    </row>
    <row r="322" spans="1:7" ht="20.100000000000001" customHeight="1" x14ac:dyDescent="0.2">
      <c r="A322" s="47"/>
      <c r="B322" s="47"/>
      <c r="C322" s="48"/>
      <c r="D322" s="12"/>
      <c r="E322" s="50"/>
      <c r="G322" s="9" t="str">
        <f t="shared" si="7"/>
        <v/>
      </c>
    </row>
    <row r="323" spans="1:7" ht="20.100000000000001" customHeight="1" x14ac:dyDescent="0.2">
      <c r="A323" s="47"/>
      <c r="B323" s="47"/>
      <c r="C323" s="48"/>
      <c r="D323" s="12"/>
      <c r="E323" s="50"/>
      <c r="G323" s="9" t="str">
        <f t="shared" si="7"/>
        <v/>
      </c>
    </row>
    <row r="324" spans="1:7" ht="20.100000000000001" customHeight="1" x14ac:dyDescent="0.2">
      <c r="A324" s="47"/>
      <c r="B324" s="47"/>
      <c r="C324" s="48"/>
      <c r="D324" s="12"/>
      <c r="E324" s="50"/>
      <c r="G324" s="9" t="str">
        <f t="shared" si="7"/>
        <v/>
      </c>
    </row>
    <row r="325" spans="1:7" ht="20.100000000000001" customHeight="1" x14ac:dyDescent="0.2">
      <c r="A325" s="47"/>
      <c r="B325" s="47"/>
      <c r="C325" s="48"/>
      <c r="D325" s="12"/>
      <c r="E325" s="50"/>
      <c r="G325" s="9" t="str">
        <f t="shared" si="7"/>
        <v/>
      </c>
    </row>
    <row r="326" spans="1:7" ht="20.100000000000001" customHeight="1" x14ac:dyDescent="0.2">
      <c r="A326" s="47"/>
      <c r="B326" s="47"/>
      <c r="C326" s="48"/>
      <c r="D326" s="12"/>
      <c r="E326" s="50"/>
      <c r="G326" s="9" t="str">
        <f t="shared" si="7"/>
        <v/>
      </c>
    </row>
    <row r="327" spans="1:7" ht="20.100000000000001" customHeight="1" x14ac:dyDescent="0.2">
      <c r="A327" s="47"/>
      <c r="B327" s="47"/>
      <c r="C327" s="48"/>
      <c r="D327" s="12"/>
      <c r="E327" s="50"/>
      <c r="G327" s="9" t="str">
        <f t="shared" si="7"/>
        <v/>
      </c>
    </row>
    <row r="328" spans="1:7" ht="20.100000000000001" customHeight="1" x14ac:dyDescent="0.2">
      <c r="A328" s="47"/>
      <c r="B328" s="47"/>
      <c r="C328" s="48"/>
      <c r="D328" s="12"/>
      <c r="E328" s="50"/>
      <c r="G328" s="9" t="str">
        <f t="shared" si="7"/>
        <v/>
      </c>
    </row>
    <row r="329" spans="1:7" ht="20.100000000000001" customHeight="1" x14ac:dyDescent="0.2">
      <c r="A329" s="47"/>
      <c r="B329" s="47"/>
      <c r="C329" s="48"/>
      <c r="D329" s="12"/>
      <c r="E329" s="50"/>
      <c r="G329" s="9" t="str">
        <f t="shared" si="7"/>
        <v/>
      </c>
    </row>
    <row r="330" spans="1:7" ht="20.100000000000001" customHeight="1" x14ac:dyDescent="0.2">
      <c r="A330" s="47"/>
      <c r="B330" s="47"/>
      <c r="C330" s="48"/>
      <c r="D330" s="12"/>
      <c r="E330" s="50"/>
      <c r="G330" s="9" t="str">
        <f t="shared" si="7"/>
        <v/>
      </c>
    </row>
    <row r="331" spans="1:7" ht="20.100000000000001" customHeight="1" x14ac:dyDescent="0.2">
      <c r="A331" s="47"/>
      <c r="B331" s="47"/>
      <c r="C331" s="48"/>
      <c r="D331" s="12"/>
      <c r="E331" s="50"/>
      <c r="G331" s="9" t="str">
        <f t="shared" si="7"/>
        <v/>
      </c>
    </row>
    <row r="332" spans="1:7" ht="20.100000000000001" customHeight="1" x14ac:dyDescent="0.2">
      <c r="A332" s="47"/>
      <c r="B332" s="47"/>
      <c r="C332" s="48"/>
      <c r="D332" s="12"/>
      <c r="E332" s="50"/>
      <c r="G332" s="9" t="str">
        <f t="shared" si="7"/>
        <v/>
      </c>
    </row>
    <row r="333" spans="1:7" ht="20.100000000000001" customHeight="1" x14ac:dyDescent="0.2">
      <c r="A333" s="47"/>
      <c r="B333" s="47"/>
      <c r="C333" s="48"/>
      <c r="D333" s="12"/>
      <c r="E333" s="50"/>
      <c r="G333" s="9" t="str">
        <f t="shared" si="7"/>
        <v/>
      </c>
    </row>
    <row r="334" spans="1:7" ht="20.100000000000001" customHeight="1" x14ac:dyDescent="0.2">
      <c r="A334" s="47"/>
      <c r="B334" s="47"/>
      <c r="C334" s="49"/>
      <c r="D334" s="12"/>
      <c r="E334" s="51"/>
      <c r="G334" s="9" t="str">
        <f t="shared" si="7"/>
        <v/>
      </c>
    </row>
    <row r="335" spans="1:7" ht="20.100000000000001" customHeight="1" x14ac:dyDescent="0.2">
      <c r="A335" t="str">
        <f>IF(SUM(C350:C376)&lt;&gt;0,"Samlet sum ekskl. moms overført til side 9","Samlet sum ekskl. moms")</f>
        <v>Samlet sum ekskl. moms</v>
      </c>
      <c r="C335" s="15">
        <f>SUM(C307:C334)</f>
        <v>0</v>
      </c>
      <c r="D335" s="12"/>
      <c r="E335" s="17" t="str">
        <f>IF(AND(C335=0,G336=0),"",G336/C335)</f>
        <v/>
      </c>
      <c r="G335" s="12"/>
    </row>
    <row r="336" spans="1:7" ht="20.100000000000001" customHeight="1" x14ac:dyDescent="0.25">
      <c r="A336" s="3" t="str">
        <f>IF(SUM(C350:C376)&lt;&gt;0,"Samlet sum ekskl. moms overføres til side 9","Samlet sum ekskl. moms overføres til acontobegæringen")</f>
        <v>Samlet sum ekskl. moms overføres til acontobegæringen</v>
      </c>
      <c r="C336" s="12"/>
      <c r="D336" s="12"/>
      <c r="E336" s="16"/>
      <c r="G336" s="18">
        <f>SUM(G306:G335)</f>
        <v>0</v>
      </c>
    </row>
    <row r="337" spans="1:7" ht="20.100000000000001" customHeight="1" x14ac:dyDescent="0.2">
      <c r="G337" s="46" t="s">
        <v>52</v>
      </c>
    </row>
    <row r="339" spans="1:7" ht="20.100000000000001" customHeight="1" x14ac:dyDescent="0.25">
      <c r="B339" s="3"/>
    </row>
    <row r="340" spans="1:7" ht="20.100000000000001" customHeight="1" x14ac:dyDescent="0.25">
      <c r="B340" s="19" t="s">
        <v>21</v>
      </c>
      <c r="C340" s="20" t="str">
        <f>IF(Acontobegæring!$G$9="","",Acontobegæring!$G$9)</f>
        <v/>
      </c>
    </row>
    <row r="342" spans="1:7" ht="20.100000000000001" customHeight="1" x14ac:dyDescent="0.2">
      <c r="A342" s="1"/>
      <c r="B342" s="1"/>
      <c r="C342" s="5"/>
      <c r="D342" s="5"/>
      <c r="E342" s="8"/>
      <c r="F342" s="8"/>
      <c r="G342" s="5"/>
    </row>
    <row r="343" spans="1:7" ht="20.100000000000001" customHeight="1" x14ac:dyDescent="0.2">
      <c r="A343" t="s">
        <v>0</v>
      </c>
      <c r="B343" s="36" t="str">
        <f>IF(Acontobegæring!$D$14="","",Acontobegæring!$D$14)</f>
        <v/>
      </c>
      <c r="E343" s="4" t="s">
        <v>3</v>
      </c>
      <c r="F343" s="4"/>
      <c r="G343" s="11" t="str">
        <f>IF(Slutopgørelse!$I$14="",IF(Acontobegæring!$I$14="","",Acontobegæring!$I$14),Slutopgørelse!$I$14)</f>
        <v/>
      </c>
    </row>
    <row r="344" spans="1:7" ht="20.100000000000001" customHeight="1" x14ac:dyDescent="0.2">
      <c r="A344" t="s">
        <v>1</v>
      </c>
      <c r="B344" s="36" t="str">
        <f>IF(Acontobegæring!$D$15="","",Acontobegæring!$D$15)</f>
        <v/>
      </c>
      <c r="E344" s="4" t="s">
        <v>4</v>
      </c>
      <c r="F344" s="4"/>
      <c r="G344" s="10" t="str">
        <f>IF(Slutopgørelse!$I$15="",IF(Acontobegæring!$I$15="","",Acontobegæring!$I$15),Slutopgørelse!$I$15)</f>
        <v/>
      </c>
    </row>
    <row r="345" spans="1:7" ht="20.100000000000001" customHeight="1" x14ac:dyDescent="0.2">
      <c r="A345" s="1" t="s">
        <v>2</v>
      </c>
      <c r="B345" s="37" t="str">
        <f>IF(Acontobegæring!$D$16="","",Acontobegæring!$D$16)</f>
        <v/>
      </c>
      <c r="C345" s="5"/>
      <c r="D345" s="5"/>
      <c r="E345" s="5" t="s">
        <v>5</v>
      </c>
      <c r="F345" s="5"/>
      <c r="G345" s="29" t="str">
        <f>IF(Slutopgørelse!$I$16="",IF(Acontobegæring!$I$16="","",Acontobegæring!$I$16),Slutopgørelse!$I$16)</f>
        <v/>
      </c>
    </row>
    <row r="347" spans="1:7" ht="20.100000000000001" customHeight="1" x14ac:dyDescent="0.25">
      <c r="A347" s="3" t="s">
        <v>13</v>
      </c>
      <c r="B347" s="3" t="s">
        <v>14</v>
      </c>
      <c r="C347" s="25" t="s">
        <v>15</v>
      </c>
      <c r="D347" s="25"/>
      <c r="E347" s="26" t="s">
        <v>16</v>
      </c>
      <c r="G347" s="25" t="s">
        <v>17</v>
      </c>
    </row>
    <row r="349" spans="1:7" ht="20.100000000000001" customHeight="1" x14ac:dyDescent="0.2">
      <c r="B349" t="s">
        <v>54</v>
      </c>
      <c r="C349" s="9">
        <f>+C335</f>
        <v>0</v>
      </c>
      <c r="D349" s="12"/>
      <c r="E349" s="13"/>
      <c r="G349" s="9">
        <f>+G336</f>
        <v>0</v>
      </c>
    </row>
    <row r="350" spans="1:7" ht="20.100000000000001" customHeight="1" x14ac:dyDescent="0.2">
      <c r="A350" s="47"/>
      <c r="B350" s="47"/>
      <c r="C350" s="48"/>
      <c r="D350" s="12"/>
      <c r="E350" s="50"/>
      <c r="G350" s="9" t="str">
        <f t="shared" ref="G350:G376" si="8">IF(AND(C350="",E350=""),"",C350*E350)</f>
        <v/>
      </c>
    </row>
    <row r="351" spans="1:7" ht="20.100000000000001" customHeight="1" x14ac:dyDescent="0.2">
      <c r="A351" s="47"/>
      <c r="B351" s="47"/>
      <c r="C351" s="48"/>
      <c r="D351" s="12"/>
      <c r="E351" s="50"/>
      <c r="G351" s="9" t="str">
        <f t="shared" si="8"/>
        <v/>
      </c>
    </row>
    <row r="352" spans="1:7" ht="20.100000000000001" customHeight="1" x14ac:dyDescent="0.2">
      <c r="A352" s="47"/>
      <c r="B352" s="47"/>
      <c r="C352" s="48"/>
      <c r="D352" s="12"/>
      <c r="E352" s="50"/>
      <c r="G352" s="9" t="str">
        <f t="shared" si="8"/>
        <v/>
      </c>
    </row>
    <row r="353" spans="1:7" ht="20.100000000000001" customHeight="1" x14ac:dyDescent="0.2">
      <c r="A353" s="47"/>
      <c r="B353" s="47"/>
      <c r="C353" s="48"/>
      <c r="D353" s="12"/>
      <c r="E353" s="50"/>
      <c r="G353" s="9" t="str">
        <f t="shared" si="8"/>
        <v/>
      </c>
    </row>
    <row r="354" spans="1:7" ht="20.100000000000001" customHeight="1" x14ac:dyDescent="0.2">
      <c r="A354" s="47"/>
      <c r="B354" s="47"/>
      <c r="C354" s="48"/>
      <c r="D354" s="12"/>
      <c r="E354" s="50"/>
      <c r="G354" s="9" t="str">
        <f t="shared" si="8"/>
        <v/>
      </c>
    </row>
    <row r="355" spans="1:7" ht="20.100000000000001" customHeight="1" x14ac:dyDescent="0.2">
      <c r="A355" s="47"/>
      <c r="B355" s="47"/>
      <c r="C355" s="48"/>
      <c r="D355" s="12"/>
      <c r="E355" s="50"/>
      <c r="G355" s="9" t="str">
        <f t="shared" si="8"/>
        <v/>
      </c>
    </row>
    <row r="356" spans="1:7" ht="20.100000000000001" customHeight="1" x14ac:dyDescent="0.2">
      <c r="A356" s="47"/>
      <c r="B356" s="47"/>
      <c r="C356" s="48"/>
      <c r="D356" s="12"/>
      <c r="E356" s="50"/>
      <c r="G356" s="9" t="str">
        <f t="shared" si="8"/>
        <v/>
      </c>
    </row>
    <row r="357" spans="1:7" ht="20.100000000000001" customHeight="1" x14ac:dyDescent="0.2">
      <c r="A357" s="47"/>
      <c r="B357" s="47"/>
      <c r="C357" s="48"/>
      <c r="D357" s="12"/>
      <c r="E357" s="50"/>
      <c r="G357" s="9" t="str">
        <f t="shared" si="8"/>
        <v/>
      </c>
    </row>
    <row r="358" spans="1:7" ht="20.100000000000001" customHeight="1" x14ac:dyDescent="0.2">
      <c r="A358" s="47"/>
      <c r="B358" s="47"/>
      <c r="C358" s="48"/>
      <c r="D358" s="12"/>
      <c r="E358" s="50"/>
      <c r="G358" s="9" t="str">
        <f t="shared" si="8"/>
        <v/>
      </c>
    </row>
    <row r="359" spans="1:7" ht="20.100000000000001" customHeight="1" x14ac:dyDescent="0.2">
      <c r="A359" s="47"/>
      <c r="B359" s="47"/>
      <c r="C359" s="48"/>
      <c r="D359" s="12"/>
      <c r="E359" s="50"/>
      <c r="G359" s="9" t="str">
        <f t="shared" si="8"/>
        <v/>
      </c>
    </row>
    <row r="360" spans="1:7" ht="20.100000000000001" customHeight="1" x14ac:dyDescent="0.2">
      <c r="A360" s="47"/>
      <c r="B360" s="47"/>
      <c r="C360" s="48"/>
      <c r="D360" s="12"/>
      <c r="E360" s="50"/>
      <c r="G360" s="9" t="str">
        <f t="shared" si="8"/>
        <v/>
      </c>
    </row>
    <row r="361" spans="1:7" ht="20.100000000000001" customHeight="1" x14ac:dyDescent="0.2">
      <c r="A361" s="47"/>
      <c r="B361" s="47"/>
      <c r="C361" s="48"/>
      <c r="D361" s="12"/>
      <c r="E361" s="50"/>
      <c r="G361" s="9" t="str">
        <f t="shared" si="8"/>
        <v/>
      </c>
    </row>
    <row r="362" spans="1:7" ht="20.100000000000001" customHeight="1" x14ac:dyDescent="0.2">
      <c r="A362" s="47"/>
      <c r="B362" s="47"/>
      <c r="C362" s="48"/>
      <c r="D362" s="12"/>
      <c r="E362" s="50"/>
      <c r="G362" s="9" t="str">
        <f t="shared" si="8"/>
        <v/>
      </c>
    </row>
    <row r="363" spans="1:7" ht="20.100000000000001" customHeight="1" x14ac:dyDescent="0.2">
      <c r="A363" s="47"/>
      <c r="B363" s="47"/>
      <c r="C363" s="48"/>
      <c r="D363" s="12"/>
      <c r="E363" s="50"/>
      <c r="G363" s="9" t="str">
        <f t="shared" si="8"/>
        <v/>
      </c>
    </row>
    <row r="364" spans="1:7" ht="20.100000000000001" customHeight="1" x14ac:dyDescent="0.2">
      <c r="A364" s="47"/>
      <c r="B364" s="47"/>
      <c r="C364" s="48"/>
      <c r="D364" s="12"/>
      <c r="E364" s="50"/>
      <c r="G364" s="9" t="str">
        <f t="shared" si="8"/>
        <v/>
      </c>
    </row>
    <row r="365" spans="1:7" ht="20.100000000000001" customHeight="1" x14ac:dyDescent="0.2">
      <c r="A365" s="47"/>
      <c r="B365" s="47"/>
      <c r="C365" s="48"/>
      <c r="D365" s="12"/>
      <c r="E365" s="50"/>
      <c r="G365" s="9" t="str">
        <f t="shared" si="8"/>
        <v/>
      </c>
    </row>
    <row r="366" spans="1:7" ht="20.100000000000001" customHeight="1" x14ac:dyDescent="0.2">
      <c r="A366" s="47"/>
      <c r="B366" s="47"/>
      <c r="C366" s="48"/>
      <c r="D366" s="12"/>
      <c r="E366" s="50"/>
      <c r="G366" s="9" t="str">
        <f t="shared" si="8"/>
        <v/>
      </c>
    </row>
    <row r="367" spans="1:7" ht="20.100000000000001" customHeight="1" x14ac:dyDescent="0.2">
      <c r="A367" s="47"/>
      <c r="B367" s="47"/>
      <c r="C367" s="48"/>
      <c r="D367" s="12"/>
      <c r="E367" s="50"/>
      <c r="G367" s="9" t="str">
        <f t="shared" si="8"/>
        <v/>
      </c>
    </row>
    <row r="368" spans="1:7" ht="20.100000000000001" customHeight="1" x14ac:dyDescent="0.2">
      <c r="A368" s="47"/>
      <c r="B368" s="47"/>
      <c r="C368" s="48"/>
      <c r="D368" s="12"/>
      <c r="E368" s="50"/>
      <c r="G368" s="9" t="str">
        <f t="shared" si="8"/>
        <v/>
      </c>
    </row>
    <row r="369" spans="1:7" ht="20.100000000000001" customHeight="1" x14ac:dyDescent="0.2">
      <c r="A369" s="47"/>
      <c r="B369" s="47"/>
      <c r="C369" s="48"/>
      <c r="D369" s="12"/>
      <c r="E369" s="50"/>
      <c r="G369" s="9" t="str">
        <f t="shared" si="8"/>
        <v/>
      </c>
    </row>
    <row r="370" spans="1:7" ht="20.100000000000001" customHeight="1" x14ac:dyDescent="0.2">
      <c r="A370" s="47"/>
      <c r="B370" s="47"/>
      <c r="C370" s="48"/>
      <c r="D370" s="12"/>
      <c r="E370" s="50"/>
      <c r="G370" s="9" t="str">
        <f t="shared" si="8"/>
        <v/>
      </c>
    </row>
    <row r="371" spans="1:7" ht="20.100000000000001" customHeight="1" x14ac:dyDescent="0.2">
      <c r="A371" s="47"/>
      <c r="B371" s="47"/>
      <c r="C371" s="48"/>
      <c r="D371" s="12"/>
      <c r="E371" s="50"/>
      <c r="G371" s="9" t="str">
        <f t="shared" si="8"/>
        <v/>
      </c>
    </row>
    <row r="372" spans="1:7" ht="20.100000000000001" customHeight="1" x14ac:dyDescent="0.2">
      <c r="A372" s="47"/>
      <c r="B372" s="47"/>
      <c r="C372" s="48"/>
      <c r="D372" s="12"/>
      <c r="E372" s="50"/>
      <c r="G372" s="9" t="str">
        <f t="shared" si="8"/>
        <v/>
      </c>
    </row>
    <row r="373" spans="1:7" ht="20.100000000000001" customHeight="1" x14ac:dyDescent="0.2">
      <c r="A373" s="47"/>
      <c r="B373" s="47"/>
      <c r="C373" s="48"/>
      <c r="D373" s="12"/>
      <c r="E373" s="50"/>
      <c r="G373" s="9" t="str">
        <f t="shared" si="8"/>
        <v/>
      </c>
    </row>
    <row r="374" spans="1:7" ht="20.100000000000001" customHeight="1" x14ac:dyDescent="0.2">
      <c r="A374" s="47"/>
      <c r="B374" s="47"/>
      <c r="C374" s="48"/>
      <c r="D374" s="12"/>
      <c r="E374" s="50"/>
      <c r="G374" s="9" t="str">
        <f t="shared" si="8"/>
        <v/>
      </c>
    </row>
    <row r="375" spans="1:7" ht="20.100000000000001" customHeight="1" x14ac:dyDescent="0.2">
      <c r="A375" s="47"/>
      <c r="B375" s="47"/>
      <c r="C375" s="48"/>
      <c r="D375" s="12"/>
      <c r="E375" s="50"/>
      <c r="G375" s="9" t="str">
        <f t="shared" si="8"/>
        <v/>
      </c>
    </row>
    <row r="376" spans="1:7" ht="20.100000000000001" customHeight="1" x14ac:dyDescent="0.2">
      <c r="A376" s="47"/>
      <c r="B376" s="47"/>
      <c r="C376" s="49"/>
      <c r="D376" s="12"/>
      <c r="E376" s="51"/>
      <c r="G376" s="9" t="str">
        <f t="shared" si="8"/>
        <v/>
      </c>
    </row>
    <row r="377" spans="1:7" ht="20.100000000000001" customHeight="1" x14ac:dyDescent="0.2">
      <c r="A377" t="str">
        <f>IF(SUM(C392:C418)&lt;&gt;0,"Samlet sum ekskl. moms overført til side 10","Samlet sum ekskl. moms")</f>
        <v>Samlet sum ekskl. moms</v>
      </c>
      <c r="C377" s="15">
        <f>SUM(C349:C376)</f>
        <v>0</v>
      </c>
      <c r="D377" s="12"/>
      <c r="E377" s="17" t="str">
        <f>IF(AND(C377=0,G378=0),"",G378/C377)</f>
        <v/>
      </c>
      <c r="G377" s="12"/>
    </row>
    <row r="378" spans="1:7" ht="20.100000000000001" customHeight="1" x14ac:dyDescent="0.25">
      <c r="A378" s="3" t="str">
        <f>IF(SUM(C392:C418)&lt;&gt;0,"Samlet sum ekskl. moms overføres til side 10","Samlet sum ekskl. moms overføres til acontobegæringen")</f>
        <v>Samlet sum ekskl. moms overføres til acontobegæringen</v>
      </c>
      <c r="C378" s="12"/>
      <c r="D378" s="12"/>
      <c r="E378" s="16"/>
      <c r="G378" s="18">
        <f>SUM(G348:G377)</f>
        <v>0</v>
      </c>
    </row>
    <row r="379" spans="1:7" ht="20.100000000000001" customHeight="1" x14ac:dyDescent="0.2">
      <c r="G379" s="46" t="s">
        <v>51</v>
      </c>
    </row>
    <row r="381" spans="1:7" ht="20.100000000000001" customHeight="1" x14ac:dyDescent="0.25">
      <c r="B381" s="3"/>
    </row>
    <row r="382" spans="1:7" ht="20.100000000000001" customHeight="1" x14ac:dyDescent="0.25">
      <c r="B382" s="19" t="s">
        <v>21</v>
      </c>
      <c r="C382" s="20" t="str">
        <f>IF(Acontobegæring!$G$9="","",Acontobegæring!$G$9)</f>
        <v/>
      </c>
    </row>
    <row r="384" spans="1:7" ht="20.100000000000001" customHeight="1" x14ac:dyDescent="0.2">
      <c r="A384" s="1"/>
      <c r="B384" s="1"/>
      <c r="C384" s="5"/>
      <c r="D384" s="5"/>
      <c r="E384" s="8"/>
      <c r="F384" s="8"/>
      <c r="G384" s="5"/>
    </row>
    <row r="385" spans="1:7" ht="20.100000000000001" customHeight="1" x14ac:dyDescent="0.2">
      <c r="A385" t="s">
        <v>0</v>
      </c>
      <c r="B385" s="36" t="str">
        <f>IF(Acontobegæring!$D$14="","",Acontobegæring!$D$14)</f>
        <v/>
      </c>
      <c r="E385" s="4" t="s">
        <v>3</v>
      </c>
      <c r="F385" s="4"/>
      <c r="G385" s="11" t="str">
        <f>IF(Slutopgørelse!$I$14="",IF(Acontobegæring!$I$14="","",Acontobegæring!$I$14),Slutopgørelse!$I$14)</f>
        <v/>
      </c>
    </row>
    <row r="386" spans="1:7" ht="20.100000000000001" customHeight="1" x14ac:dyDescent="0.2">
      <c r="A386" t="s">
        <v>1</v>
      </c>
      <c r="B386" s="36" t="str">
        <f>IF(Acontobegæring!$D$15="","",Acontobegæring!$D$15)</f>
        <v/>
      </c>
      <c r="E386" s="4" t="s">
        <v>4</v>
      </c>
      <c r="F386" s="4"/>
      <c r="G386" s="10" t="str">
        <f>IF(Slutopgørelse!$I$15="",IF(Acontobegæring!$I$15="","",Acontobegæring!$I$15),Slutopgørelse!$I$15)</f>
        <v/>
      </c>
    </row>
    <row r="387" spans="1:7" ht="20.100000000000001" customHeight="1" x14ac:dyDescent="0.2">
      <c r="A387" s="1" t="s">
        <v>2</v>
      </c>
      <c r="B387" s="37" t="str">
        <f>IF(Acontobegæring!$D$16="","",Acontobegæring!$D$16)</f>
        <v/>
      </c>
      <c r="C387" s="5"/>
      <c r="D387" s="5"/>
      <c r="E387" s="5" t="s">
        <v>5</v>
      </c>
      <c r="F387" s="5"/>
      <c r="G387" s="29" t="str">
        <f>IF(Slutopgørelse!$I$16="",IF(Acontobegæring!$I$16="","",Acontobegæring!$I$16),Slutopgørelse!$I$16)</f>
        <v/>
      </c>
    </row>
    <row r="389" spans="1:7" ht="20.100000000000001" customHeight="1" x14ac:dyDescent="0.25">
      <c r="A389" s="3" t="s">
        <v>13</v>
      </c>
      <c r="B389" s="3" t="s">
        <v>14</v>
      </c>
      <c r="C389" s="25" t="s">
        <v>15</v>
      </c>
      <c r="D389" s="25"/>
      <c r="E389" s="26" t="s">
        <v>16</v>
      </c>
      <c r="G389" s="25" t="s">
        <v>17</v>
      </c>
    </row>
    <row r="391" spans="1:7" ht="20.100000000000001" customHeight="1" x14ac:dyDescent="0.2">
      <c r="B391" t="s">
        <v>53</v>
      </c>
      <c r="C391" s="9">
        <f>+C377</f>
        <v>0</v>
      </c>
      <c r="D391" s="12"/>
      <c r="E391" s="13"/>
      <c r="G391" s="9">
        <f>+G378</f>
        <v>0</v>
      </c>
    </row>
    <row r="392" spans="1:7" ht="20.100000000000001" customHeight="1" x14ac:dyDescent="0.2">
      <c r="A392" s="47"/>
      <c r="B392" s="47"/>
      <c r="C392" s="48"/>
      <c r="D392" s="12"/>
      <c r="E392" s="50"/>
      <c r="G392" s="9" t="str">
        <f t="shared" ref="G392:G418" si="9">IF(AND(C392="",E392=""),"",C392*E392)</f>
        <v/>
      </c>
    </row>
    <row r="393" spans="1:7" ht="20.100000000000001" customHeight="1" x14ac:dyDescent="0.2">
      <c r="A393" s="47"/>
      <c r="B393" s="47"/>
      <c r="C393" s="48"/>
      <c r="D393" s="12"/>
      <c r="E393" s="50"/>
      <c r="G393" s="9" t="str">
        <f t="shared" si="9"/>
        <v/>
      </c>
    </row>
    <row r="394" spans="1:7" ht="20.100000000000001" customHeight="1" x14ac:dyDescent="0.2">
      <c r="A394" s="47"/>
      <c r="B394" s="47"/>
      <c r="C394" s="48"/>
      <c r="D394" s="12"/>
      <c r="E394" s="50"/>
      <c r="G394" s="9" t="str">
        <f t="shared" si="9"/>
        <v/>
      </c>
    </row>
    <row r="395" spans="1:7" ht="20.100000000000001" customHeight="1" x14ac:dyDescent="0.2">
      <c r="A395" s="47"/>
      <c r="B395" s="47"/>
      <c r="C395" s="48"/>
      <c r="D395" s="12"/>
      <c r="E395" s="50"/>
      <c r="G395" s="9" t="str">
        <f t="shared" si="9"/>
        <v/>
      </c>
    </row>
    <row r="396" spans="1:7" ht="20.100000000000001" customHeight="1" x14ac:dyDescent="0.2">
      <c r="A396" s="47"/>
      <c r="B396" s="47"/>
      <c r="C396" s="48"/>
      <c r="D396" s="12"/>
      <c r="E396" s="50"/>
      <c r="G396" s="9" t="str">
        <f t="shared" si="9"/>
        <v/>
      </c>
    </row>
    <row r="397" spans="1:7" ht="20.100000000000001" customHeight="1" x14ac:dyDescent="0.2">
      <c r="A397" s="47"/>
      <c r="B397" s="47"/>
      <c r="C397" s="48"/>
      <c r="D397" s="12"/>
      <c r="E397" s="50"/>
      <c r="G397" s="9" t="str">
        <f t="shared" si="9"/>
        <v/>
      </c>
    </row>
    <row r="398" spans="1:7" ht="20.100000000000001" customHeight="1" x14ac:dyDescent="0.2">
      <c r="A398" s="47"/>
      <c r="B398" s="47"/>
      <c r="C398" s="48"/>
      <c r="D398" s="12"/>
      <c r="E398" s="50"/>
      <c r="G398" s="9" t="str">
        <f t="shared" si="9"/>
        <v/>
      </c>
    </row>
    <row r="399" spans="1:7" ht="20.100000000000001" customHeight="1" x14ac:dyDescent="0.2">
      <c r="A399" s="47"/>
      <c r="B399" s="47"/>
      <c r="C399" s="48"/>
      <c r="D399" s="12"/>
      <c r="E399" s="50"/>
      <c r="G399" s="9" t="str">
        <f t="shared" si="9"/>
        <v/>
      </c>
    </row>
    <row r="400" spans="1:7" ht="20.100000000000001" customHeight="1" x14ac:dyDescent="0.2">
      <c r="A400" s="47"/>
      <c r="B400" s="47"/>
      <c r="C400" s="48"/>
      <c r="D400" s="12"/>
      <c r="E400" s="50"/>
      <c r="G400" s="9" t="str">
        <f t="shared" si="9"/>
        <v/>
      </c>
    </row>
    <row r="401" spans="1:7" ht="20.100000000000001" customHeight="1" x14ac:dyDescent="0.2">
      <c r="A401" s="47"/>
      <c r="B401" s="47"/>
      <c r="C401" s="48"/>
      <c r="D401" s="12"/>
      <c r="E401" s="50"/>
      <c r="G401" s="9" t="str">
        <f t="shared" si="9"/>
        <v/>
      </c>
    </row>
    <row r="402" spans="1:7" ht="20.100000000000001" customHeight="1" x14ac:dyDescent="0.2">
      <c r="A402" s="47"/>
      <c r="B402" s="47"/>
      <c r="C402" s="48"/>
      <c r="D402" s="12"/>
      <c r="E402" s="50"/>
      <c r="G402" s="9" t="str">
        <f t="shared" si="9"/>
        <v/>
      </c>
    </row>
    <row r="403" spans="1:7" ht="20.100000000000001" customHeight="1" x14ac:dyDescent="0.2">
      <c r="A403" s="47"/>
      <c r="B403" s="47"/>
      <c r="C403" s="48"/>
      <c r="D403" s="12"/>
      <c r="E403" s="50"/>
      <c r="G403" s="9" t="str">
        <f t="shared" si="9"/>
        <v/>
      </c>
    </row>
    <row r="404" spans="1:7" ht="20.100000000000001" customHeight="1" x14ac:dyDescent="0.2">
      <c r="A404" s="47"/>
      <c r="B404" s="47"/>
      <c r="C404" s="48"/>
      <c r="D404" s="12"/>
      <c r="E404" s="50"/>
      <c r="G404" s="9" t="str">
        <f t="shared" si="9"/>
        <v/>
      </c>
    </row>
    <row r="405" spans="1:7" ht="20.100000000000001" customHeight="1" x14ac:dyDescent="0.2">
      <c r="A405" s="47"/>
      <c r="B405" s="47"/>
      <c r="C405" s="48"/>
      <c r="D405" s="12"/>
      <c r="E405" s="50"/>
      <c r="G405" s="9" t="str">
        <f t="shared" si="9"/>
        <v/>
      </c>
    </row>
    <row r="406" spans="1:7" ht="20.100000000000001" customHeight="1" x14ac:dyDescent="0.2">
      <c r="A406" s="47"/>
      <c r="B406" s="47"/>
      <c r="C406" s="48"/>
      <c r="D406" s="12"/>
      <c r="E406" s="50"/>
      <c r="G406" s="9" t="str">
        <f t="shared" si="9"/>
        <v/>
      </c>
    </row>
    <row r="407" spans="1:7" ht="20.100000000000001" customHeight="1" x14ac:dyDescent="0.2">
      <c r="A407" s="47"/>
      <c r="B407" s="47"/>
      <c r="C407" s="48"/>
      <c r="D407" s="12"/>
      <c r="E407" s="50"/>
      <c r="G407" s="9" t="str">
        <f t="shared" si="9"/>
        <v/>
      </c>
    </row>
    <row r="408" spans="1:7" ht="20.100000000000001" customHeight="1" x14ac:dyDescent="0.2">
      <c r="A408" s="47"/>
      <c r="B408" s="47"/>
      <c r="C408" s="48"/>
      <c r="D408" s="12"/>
      <c r="E408" s="50"/>
      <c r="G408" s="9" t="str">
        <f t="shared" si="9"/>
        <v/>
      </c>
    </row>
    <row r="409" spans="1:7" ht="20.100000000000001" customHeight="1" x14ac:dyDescent="0.2">
      <c r="A409" s="47"/>
      <c r="B409" s="47"/>
      <c r="C409" s="48"/>
      <c r="D409" s="12"/>
      <c r="E409" s="50"/>
      <c r="G409" s="9" t="str">
        <f t="shared" si="9"/>
        <v/>
      </c>
    </row>
    <row r="410" spans="1:7" ht="20.100000000000001" customHeight="1" x14ac:dyDescent="0.2">
      <c r="A410" s="47"/>
      <c r="B410" s="47"/>
      <c r="C410" s="48"/>
      <c r="D410" s="12"/>
      <c r="E410" s="50"/>
      <c r="G410" s="9" t="str">
        <f t="shared" si="9"/>
        <v/>
      </c>
    </row>
    <row r="411" spans="1:7" ht="20.100000000000001" customHeight="1" x14ac:dyDescent="0.2">
      <c r="A411" s="47"/>
      <c r="B411" s="47"/>
      <c r="C411" s="48"/>
      <c r="D411" s="12"/>
      <c r="E411" s="50"/>
      <c r="G411" s="9" t="str">
        <f t="shared" si="9"/>
        <v/>
      </c>
    </row>
    <row r="412" spans="1:7" ht="20.100000000000001" customHeight="1" x14ac:dyDescent="0.2">
      <c r="A412" s="47"/>
      <c r="B412" s="47"/>
      <c r="C412" s="48"/>
      <c r="D412" s="12"/>
      <c r="E412" s="50"/>
      <c r="G412" s="9" t="str">
        <f t="shared" si="9"/>
        <v/>
      </c>
    </row>
    <row r="413" spans="1:7" ht="20.100000000000001" customHeight="1" x14ac:dyDescent="0.2">
      <c r="A413" s="47"/>
      <c r="B413" s="47"/>
      <c r="C413" s="48"/>
      <c r="D413" s="12"/>
      <c r="E413" s="50"/>
      <c r="G413" s="9" t="str">
        <f t="shared" si="9"/>
        <v/>
      </c>
    </row>
    <row r="414" spans="1:7" ht="20.100000000000001" customHeight="1" x14ac:dyDescent="0.2">
      <c r="A414" s="47"/>
      <c r="B414" s="47"/>
      <c r="C414" s="48"/>
      <c r="D414" s="12"/>
      <c r="E414" s="50"/>
      <c r="G414" s="9" t="str">
        <f t="shared" si="9"/>
        <v/>
      </c>
    </row>
    <row r="415" spans="1:7" ht="20.100000000000001" customHeight="1" x14ac:dyDescent="0.2">
      <c r="A415" s="47"/>
      <c r="B415" s="47"/>
      <c r="C415" s="48"/>
      <c r="D415" s="12"/>
      <c r="E415" s="50"/>
      <c r="G415" s="9" t="str">
        <f t="shared" si="9"/>
        <v/>
      </c>
    </row>
    <row r="416" spans="1:7" ht="20.100000000000001" customHeight="1" x14ac:dyDescent="0.2">
      <c r="A416" s="47"/>
      <c r="B416" s="47"/>
      <c r="C416" s="48"/>
      <c r="D416" s="12"/>
      <c r="E416" s="50"/>
      <c r="G416" s="9" t="str">
        <f t="shared" si="9"/>
        <v/>
      </c>
    </row>
    <row r="417" spans="1:7" ht="20.100000000000001" customHeight="1" x14ac:dyDescent="0.2">
      <c r="A417" s="47"/>
      <c r="B417" s="47"/>
      <c r="C417" s="48"/>
      <c r="D417" s="12"/>
      <c r="E417" s="50"/>
      <c r="G417" s="9" t="str">
        <f t="shared" si="9"/>
        <v/>
      </c>
    </row>
    <row r="418" spans="1:7" ht="20.100000000000001" customHeight="1" x14ac:dyDescent="0.2">
      <c r="A418" s="47"/>
      <c r="B418" s="47"/>
      <c r="C418" s="49"/>
      <c r="D418" s="12"/>
      <c r="E418" s="51"/>
      <c r="G418" s="9" t="str">
        <f t="shared" si="9"/>
        <v/>
      </c>
    </row>
    <row r="419" spans="1:7" ht="20.100000000000001" customHeight="1" x14ac:dyDescent="0.2">
      <c r="A419" t="s">
        <v>18</v>
      </c>
      <c r="C419" s="15">
        <f>SUM(C391:C418)</f>
        <v>0</v>
      </c>
      <c r="D419" s="12"/>
      <c r="E419" s="17" t="str">
        <f>IF(AND(C419=0,G420=0),"",G420/C419)</f>
        <v/>
      </c>
      <c r="G419" s="12"/>
    </row>
    <row r="420" spans="1:7" ht="20.100000000000001" customHeight="1" x14ac:dyDescent="0.25">
      <c r="A420" s="3" t="s">
        <v>19</v>
      </c>
      <c r="C420" s="12"/>
      <c r="D420" s="12"/>
      <c r="E420" s="16"/>
      <c r="G420" s="18">
        <f>SUM(G390:G419)</f>
        <v>0</v>
      </c>
    </row>
  </sheetData>
  <sheetProtection algorithmName="SHA-512" hashValue="VxNmputUKfig2kwHAxvcnTrHXX885/seuUshritUxrRGJrqoT40f+CDABjvz3pPweno+GWcENrb9tc6P5VLWPw==" saltValue="vkRb5d0IGC64Y++k/e7+5w==" spinCount="100000" sheet="1" objects="1" scenarios="1" formatCells="0" formatColumns="0" formatRows="0"/>
  <conditionalFormatting sqref="C13:G41">
    <cfRule type="cellIs" dxfId="29" priority="30" operator="equal">
      <formula>0</formula>
    </cfRule>
  </conditionalFormatting>
  <conditionalFormatting sqref="G42">
    <cfRule type="cellIs" dxfId="28" priority="29" operator="equal">
      <formula>0</formula>
    </cfRule>
  </conditionalFormatting>
  <conditionalFormatting sqref="C55:G55 C83:G83 F56:G82">
    <cfRule type="cellIs" dxfId="27" priority="28" operator="equal">
      <formula>0</formula>
    </cfRule>
  </conditionalFormatting>
  <conditionalFormatting sqref="G84">
    <cfRule type="cellIs" dxfId="26" priority="27" operator="equal">
      <formula>0</formula>
    </cfRule>
  </conditionalFormatting>
  <conditionalFormatting sqref="C125:G125 F98:G124">
    <cfRule type="cellIs" dxfId="25" priority="26" operator="equal">
      <formula>0</formula>
    </cfRule>
  </conditionalFormatting>
  <conditionalFormatting sqref="G126">
    <cfRule type="cellIs" dxfId="24" priority="25" operator="equal">
      <formula>0</formula>
    </cfRule>
  </conditionalFormatting>
  <conditionalFormatting sqref="C97:G97">
    <cfRule type="cellIs" dxfId="23" priority="24" operator="equal">
      <formula>0</formula>
    </cfRule>
  </conditionalFormatting>
  <conditionalFormatting sqref="C56:E82">
    <cfRule type="cellIs" dxfId="22" priority="23" operator="equal">
      <formula>0</formula>
    </cfRule>
  </conditionalFormatting>
  <conditionalFormatting sqref="C98:E124">
    <cfRule type="cellIs" dxfId="21" priority="22" operator="equal">
      <formula>0</formula>
    </cfRule>
  </conditionalFormatting>
  <conditionalFormatting sqref="C139:G139 C167:G167 F140:G166">
    <cfRule type="cellIs" dxfId="20" priority="21" operator="equal">
      <formula>0</formula>
    </cfRule>
  </conditionalFormatting>
  <conditionalFormatting sqref="G168">
    <cfRule type="cellIs" dxfId="19" priority="20" operator="equal">
      <formula>0</formula>
    </cfRule>
  </conditionalFormatting>
  <conditionalFormatting sqref="C140:E166">
    <cfRule type="cellIs" dxfId="18" priority="19" operator="equal">
      <formula>0</formula>
    </cfRule>
  </conditionalFormatting>
  <conditionalFormatting sqref="C181:G181 C209:G209 F182:G208">
    <cfRule type="cellIs" dxfId="17" priority="18" operator="equal">
      <formula>0</formula>
    </cfRule>
  </conditionalFormatting>
  <conditionalFormatting sqref="G210">
    <cfRule type="cellIs" dxfId="16" priority="17" operator="equal">
      <formula>0</formula>
    </cfRule>
  </conditionalFormatting>
  <conditionalFormatting sqref="C182:E208">
    <cfRule type="cellIs" dxfId="15" priority="16" operator="equal">
      <formula>0</formula>
    </cfRule>
  </conditionalFormatting>
  <conditionalFormatting sqref="C223:G223 C251:G251 F224:G250">
    <cfRule type="cellIs" dxfId="14" priority="15" operator="equal">
      <formula>0</formula>
    </cfRule>
  </conditionalFormatting>
  <conditionalFormatting sqref="G252">
    <cfRule type="cellIs" dxfId="13" priority="14" operator="equal">
      <formula>0</formula>
    </cfRule>
  </conditionalFormatting>
  <conditionalFormatting sqref="C224:E250">
    <cfRule type="cellIs" dxfId="12" priority="13" operator="equal">
      <formula>0</formula>
    </cfRule>
  </conditionalFormatting>
  <conditionalFormatting sqref="C265:G265 C293:G293 F266:G292">
    <cfRule type="cellIs" dxfId="11" priority="12" operator="equal">
      <formula>0</formula>
    </cfRule>
  </conditionalFormatting>
  <conditionalFormatting sqref="G294">
    <cfRule type="cellIs" dxfId="10" priority="11" operator="equal">
      <formula>0</formula>
    </cfRule>
  </conditionalFormatting>
  <conditionalFormatting sqref="C266:E292">
    <cfRule type="cellIs" dxfId="9" priority="10" operator="equal">
      <formula>0</formula>
    </cfRule>
  </conditionalFormatting>
  <conditionalFormatting sqref="C307:G307 C335:G335 F308:G334">
    <cfRule type="cellIs" dxfId="8" priority="9" operator="equal">
      <formula>0</formula>
    </cfRule>
  </conditionalFormatting>
  <conditionalFormatting sqref="G336">
    <cfRule type="cellIs" dxfId="7" priority="8" operator="equal">
      <formula>0</formula>
    </cfRule>
  </conditionalFormatting>
  <conditionalFormatting sqref="C308:E334">
    <cfRule type="cellIs" dxfId="6" priority="7" operator="equal">
      <formula>0</formula>
    </cfRule>
  </conditionalFormatting>
  <conditionalFormatting sqref="C349:G349 C377:G377 F350:G376">
    <cfRule type="cellIs" dxfId="5" priority="6" operator="equal">
      <formula>0</formula>
    </cfRule>
  </conditionalFormatting>
  <conditionalFormatting sqref="G378">
    <cfRule type="cellIs" dxfId="4" priority="5" operator="equal">
      <formula>0</formula>
    </cfRule>
  </conditionalFormatting>
  <conditionalFormatting sqref="C350:E376">
    <cfRule type="cellIs" dxfId="3" priority="4" operator="equal">
      <formula>0</formula>
    </cfRule>
  </conditionalFormatting>
  <conditionalFormatting sqref="C391:G391 C419:G419 F392:G418">
    <cfRule type="cellIs" dxfId="2" priority="3" operator="equal">
      <formula>0</formula>
    </cfRule>
  </conditionalFormatting>
  <conditionalFormatting sqref="G420">
    <cfRule type="cellIs" dxfId="1" priority="2" operator="equal">
      <formula>0</formula>
    </cfRule>
  </conditionalFormatting>
  <conditionalFormatting sqref="C392:E418">
    <cfRule type="cellIs" dxfId="0" priority="1" operator="equal">
      <formula>0</formula>
    </cfRule>
  </conditionalFormatting>
  <pageMargins left="0.70866141732283472" right="0.39370078740157483" top="0.31496062992125984" bottom="0.39370078740157483" header="0.31496062992125984" footer="0.19685039370078741"/>
  <pageSetup paperSize="9" scale="89" fitToHeight="0" orientation="portrait" r:id="rId1"/>
  <headerFooter>
    <oddHeader>&amp;R&amp;G</oddHeader>
    <oddFooter>&amp;C&amp;G</oddFooter>
  </headerFooter>
  <rowBreaks count="9" manualBreakCount="9">
    <brk id="42" max="6" man="1"/>
    <brk id="84" max="6" man="1"/>
    <brk id="126" max="6" man="1"/>
    <brk id="168" max="6" man="1"/>
    <brk id="210" max="6" man="1"/>
    <brk id="252" max="6" man="1"/>
    <brk id="294" max="6" man="1"/>
    <brk id="336" max="6" man="1"/>
    <brk id="378" max="6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Isoware_x0020_gruppe xmlns="940eca70-6a1e-4646-b0f0-25f3b21a709e">Økonomi</Isoware_x0020_grup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39B9739F20164F9922CA904E22558D" ma:contentTypeVersion="2" ma:contentTypeDescription="Opret et nyt dokument." ma:contentTypeScope="" ma:versionID="0773cb9217bb4063e6896ecb8e5f85d0">
  <xsd:schema xmlns:xsd="http://www.w3.org/2001/XMLSchema" xmlns:xs="http://www.w3.org/2001/XMLSchema" xmlns:p="http://schemas.microsoft.com/office/2006/metadata/properties" xmlns:ns2="940eca70-6a1e-4646-b0f0-25f3b21a709e" xmlns:ns3="d7d06138-4fd6-48ae-b542-92d05024f2be" targetNamespace="http://schemas.microsoft.com/office/2006/metadata/properties" ma:root="true" ma:fieldsID="2191d6b1c179bd47afdba3fd453fd01f" ns2:_="" ns3:_="">
    <xsd:import namespace="940eca70-6a1e-4646-b0f0-25f3b21a709e"/>
    <xsd:import namespace="d7d06138-4fd6-48ae-b542-92d05024f2be"/>
    <xsd:element name="properties">
      <xsd:complexType>
        <xsd:sequence>
          <xsd:element name="documentManagement">
            <xsd:complexType>
              <xsd:all>
                <xsd:element ref="ns2:Isoware_x0020_gruppe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eca70-6a1e-4646-b0f0-25f3b21a709e" elementFormDefault="qualified">
    <xsd:import namespace="http://schemas.microsoft.com/office/2006/documentManagement/types"/>
    <xsd:import namespace="http://schemas.microsoft.com/office/infopath/2007/PartnerControls"/>
    <xsd:element name="Isoware_x0020_gruppe" ma:index="8" ma:displayName="Isoware gruppe" ma:default="JORTON" ma:format="Dropdown" ma:internalName="Isoware_x0020_gruppe">
      <xsd:simpleType>
        <xsd:restriction base="dms:Choice">
          <xsd:enumeration value="JORTON"/>
          <xsd:enumeration value="Organisation"/>
          <xsd:enumeration value="Ledelsens Ansvar"/>
          <xsd:enumeration value="Tilbud / kalkulation"/>
          <xsd:enumeration value="Sagsstyring"/>
          <xsd:enumeration value="Jura"/>
          <xsd:enumeration value="Kundefokus"/>
          <xsd:enumeration value="Kloakarbejde"/>
          <xsd:enumeration value="Marketing"/>
          <xsd:enumeration value="Indkøb"/>
          <xsd:enumeration value="Materiel"/>
          <xsd:enumeration value="Økonomi"/>
          <xsd:enumeration value="KMA"/>
          <xsd:enumeration value="Kvalitet"/>
          <xsd:enumeration value="Miljø"/>
          <xsd:enumeration value="Arbejdsmiljø"/>
          <xsd:enumeration value="IT"/>
          <xsd:enumeration value="H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06138-4fd6-48ae-b542-92d05024f2b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AC2656-E3F0-4B2C-B70C-E2AEF45A67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EC37AB-773A-4F2B-AE87-C26EAB1FB6D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d7d06138-4fd6-48ae-b542-92d05024f2be"/>
    <ds:schemaRef ds:uri="940eca70-6a1e-4646-b0f0-25f3b21a709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941226F-BC5C-4249-B653-CF00B5F60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0eca70-6a1e-4646-b0f0-25f3b21a709e"/>
    <ds:schemaRef ds:uri="d7d06138-4fd6-48ae-b542-92d05024f2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3</vt:i4>
      </vt:variant>
    </vt:vector>
  </HeadingPairs>
  <TitlesOfParts>
    <vt:vector size="7" baseType="lpstr">
      <vt:lpstr>Vejledning</vt:lpstr>
      <vt:lpstr>Slutopgørelse</vt:lpstr>
      <vt:lpstr>Acontobegæring</vt:lpstr>
      <vt:lpstr>Bilag A</vt:lpstr>
      <vt:lpstr>Acontobegæring!Udskriftsområde</vt:lpstr>
      <vt:lpstr>'Bilag A'!Udskriftsområde</vt:lpstr>
      <vt:lpstr>Slutopgørelse!Udskriftsområde</vt:lpstr>
    </vt:vector>
  </TitlesOfParts>
  <Company>Jorton Holding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Aconto - UE - Kontraktarbejder</dc:title>
  <dc:creator>khk</dc:creator>
  <cp:lastModifiedBy>Kenneth Husum Klitte</cp:lastModifiedBy>
  <cp:lastPrinted>2021-10-27T10:38:02Z</cp:lastPrinted>
  <dcterms:created xsi:type="dcterms:W3CDTF">2014-01-14T07:08:48Z</dcterms:created>
  <dcterms:modified xsi:type="dcterms:W3CDTF">2021-10-27T10:38:12Z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0x010100E239B9739F20164F9922CA904E22558D</vt:lpwstr>
  </property>
  <property fmtid="{D5CDD505-2E9C-101B-9397-08002B2CF9AE}" pid="3" name="Jet Reports Function Literals">
    <vt:lpwstr>\	;	;	{	}	[@[{0}]]	1030	1030</vt:lpwstr>
  </property>
</Properties>
</file>